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市级衔接资金" sheetId="1" r:id="rId1"/>
  </sheets>
  <externalReferences>
    <externalReference r:id="rId2"/>
  </externalReferences>
  <definedNames>
    <definedName name="产业发展">'[1]Sheet1 (2)'!$B$2:$F$2</definedName>
    <definedName name="_xlnm.Print_Titles" localSheetId="0">市级衔接资金!$4:$5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<sst xmlns="http://schemas.openxmlformats.org/spreadsheetml/2006/main" count="575" uniqueCount="217">
  <si>
    <t>开发区·铁山区2025年市级衔接资金项目完成情况公示表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</si>
  <si>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</si>
  <si>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</si>
  <si>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</si>
  <si>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</si>
  <si>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</si>
  <si>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</si>
  <si>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</si>
  <si>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
预算总
投资
（万元）</t>
  </si>
  <si>
    <t>资金
来源（计划）</t>
  </si>
  <si>
    <t>项目规划年度</t>
  </si>
  <si>
    <t>完成情况</t>
  </si>
  <si>
    <t>备注
（资金文号）</t>
  </si>
  <si>
    <t>市级财政
衔接
资金
（万元）</t>
  </si>
  <si>
    <t>其他
资金
（万元）</t>
  </si>
  <si>
    <t>大王镇港东村产业基地建设项目</t>
  </si>
  <si>
    <t>产业发展</t>
  </si>
  <si>
    <t>配套设施项目</t>
  </si>
  <si>
    <t>产业园（区）</t>
  </si>
  <si>
    <t>港东村</t>
  </si>
  <si>
    <r>
      <rPr>
        <sz val="11"/>
        <color rgb="FF000000"/>
        <rFont val="宋体"/>
        <charset val="204"/>
      </rPr>
      <t>新建5亩连栋大棚、水肥一体化喷灌建设，</t>
    </r>
    <r>
      <rPr>
        <sz val="11"/>
        <rFont val="宋体"/>
        <charset val="204"/>
      </rPr>
      <t>补苗（梨树苗、橘苗），及产业基地短板设施建设</t>
    </r>
  </si>
  <si>
    <t>2025年</t>
  </si>
  <si>
    <t>已完工</t>
  </si>
  <si>
    <t>乡村振兴(黄财农村发(2025)88号</t>
  </si>
  <si>
    <t>大王镇枫树村蔬菜基地蔬菜大棚三期建设</t>
  </si>
  <si>
    <t>枫树村</t>
  </si>
  <si>
    <t>新建蔬菜大棚10个，含大棚内喷灌设施建设</t>
  </si>
  <si>
    <t>大王镇陈宝村福柑基地基础设施维护项目</t>
  </si>
  <si>
    <t>陈宝村</t>
  </si>
  <si>
    <t>产业基地土地深翻改良；受冻福柑补苗2000棵；柑橘新品种改良升级（瓯柑）1400棵；对长期冻害地块改种（黄金奈李）1400棵；以及栽种、施肥和培育；产业路建设；及产业设施短板建设。</t>
  </si>
  <si>
    <t>大王镇八祥村白茶基地续建项目</t>
  </si>
  <si>
    <t>八祥村</t>
  </si>
  <si>
    <t>白茶基地茶叶施肥、加工、及白茶品牌宣传，冷冻库修建等建设</t>
  </si>
  <si>
    <t>大王镇八祥村村庄环境整治项目</t>
  </si>
  <si>
    <t>乡村建设行动</t>
  </si>
  <si>
    <t>人居环境整治</t>
  </si>
  <si>
    <t>村容村貌提升</t>
  </si>
  <si>
    <t>三、四组大志山修建护栏380米，路面垮塌砌石、破损路面加宽硬化，修建排水沟18米。</t>
  </si>
  <si>
    <t>大王镇上堰村中堰湾产业路建设项目</t>
  </si>
  <si>
    <t>农村基础设施（含产业配套基础设施）</t>
  </si>
  <si>
    <t>产业路、资源路、旅游路建设</t>
  </si>
  <si>
    <t>上堰村</t>
  </si>
  <si>
    <t>油茶产业路建设，基础清理，铺石杂，碾压，混凝土硬化等，长约500米，宽3.5米。</t>
  </si>
  <si>
    <t>大王镇金寨村村庄环境整治项目</t>
  </si>
  <si>
    <t>金寨村</t>
  </si>
  <si>
    <t>全村通组路路面平整整治；危房旱厕拆除、小三园改造；三、四组公共厕所改建，</t>
  </si>
  <si>
    <t>大王镇下刘村村庄环境整治项目</t>
  </si>
  <si>
    <t>下刘村</t>
  </si>
  <si>
    <t>二、三、六组户户连道路硬化，三组新建排水沟及水沟清淤泥维修加固，四、五组门前屋后死角垃圾杂物清理及硬化</t>
  </si>
  <si>
    <t>大王镇市领导挂点项目合计：</t>
  </si>
  <si>
    <t>太子镇碧湖村产业路项目</t>
  </si>
  <si>
    <t>生产项目</t>
  </si>
  <si>
    <t>种植业基地</t>
  </si>
  <si>
    <t>碧湖村</t>
  </si>
  <si>
    <t>白茶产业路：长1000米，宽1.3米。</t>
  </si>
  <si>
    <t>太子镇李姓村豆腐加工厂项目</t>
  </si>
  <si>
    <t>加工流通项目</t>
  </si>
  <si>
    <t>加工业</t>
  </si>
  <si>
    <t>李姓村</t>
  </si>
  <si>
    <t>豆腐加工厂机械设备等配套。</t>
  </si>
  <si>
    <t>太子镇世英村连栋大棚项目</t>
  </si>
  <si>
    <t>世英村</t>
  </si>
  <si>
    <t>新建2个连栋大棚，种植瓜果蔬菜等，道路拓宽，灌溉等配套设施</t>
  </si>
  <si>
    <t>太子镇双堍村人居环境项目</t>
  </si>
  <si>
    <t>乡村建设  行动</t>
  </si>
  <si>
    <t>双堍村</t>
  </si>
  <si>
    <t>六组小型便民桥梁带港坝40米：桥长8米、宽3米；五组港边护坡：60米；六组路面硬化：长160米、宽3.5米。</t>
  </si>
  <si>
    <t>太子镇市领导挂点项目合计：</t>
  </si>
  <si>
    <t>农村寄递物流网点提档升级项目</t>
  </si>
  <si>
    <t>农村公共服务</t>
  </si>
  <si>
    <t>其他</t>
  </si>
  <si>
    <t>寄递物流村</t>
  </si>
  <si>
    <t>大王镇15个农村寄递物流村级服务网点提档升级；太子镇14个农村寄递物流村级服务网点提档升级；金山街办7个农村寄递物流村级服务网点提档升级；汪仁镇11个农村寄递物流村级服务网点提档升级；章山街道3个农村寄递物流村级服务网点提档升级</t>
  </si>
  <si>
    <t>寄递物流项目合计：</t>
  </si>
  <si>
    <t>汪仁镇民生实事工程项目</t>
  </si>
  <si>
    <t>公共照明设施</t>
  </si>
  <si>
    <t>黄荆头村王叶村
磊山村
王贵村</t>
  </si>
  <si>
    <t>汪仁镇黄荆头村、王叶村、磊山村、王贵村等村行政村安装200盏太阳能路灯。</t>
  </si>
  <si>
    <t>民生实事（太阳能路灯）项目合计：</t>
  </si>
  <si>
    <t>太子镇第一批人居环境整治</t>
  </si>
  <si>
    <t>乡村建设</t>
  </si>
  <si>
    <t>太子镇</t>
  </si>
  <si>
    <t>1.清除村庄建筑垃圾、生活垃圾
2.清除卫生死角沟渠垃圾
3.落实“门前三包”制作宣传标语标识牌
4.旱厕拆除改造工程以及旱厕改造为“小三园”泊车位、卫生厕所
5.村庄塘堰（沟渠）漂浮物打捞、清淤疏浚、水质治理
6.道路维修治理</t>
  </si>
  <si>
    <t>大王镇第一批人居环境整治项目</t>
  </si>
  <si>
    <t>大王镇</t>
  </si>
  <si>
    <t>1、下垅村各湾组内（塘堰）沟渠漂浮物打捞、清淤疏
浚，各湾组内建筑垃圾清运、卫生死角整改改造。合计预算15万。2、下垅村各湾组配备垃圾箱、门前三包责任牌及卫生评比生活物资采购，拆除各湾组内危房及旱厕改造小三园及泊车位、上垅湾，下垅湾新建公厕各1处。合计预算：18万。3、下垅村各湾组户户通硬化、危桥修建2座。合计预算57万。</t>
  </si>
  <si>
    <t>汪仁镇第一批人居环境整治项目</t>
  </si>
  <si>
    <t>汪仁镇</t>
  </si>
  <si>
    <t>金山街道第一批人居环境整治项目</t>
  </si>
  <si>
    <t>金山街道</t>
  </si>
  <si>
    <t>章山街道第一批人居环境整治项目</t>
  </si>
  <si>
    <t>章山街道</t>
  </si>
  <si>
    <t>人居环境整治项目合计：</t>
  </si>
  <si>
    <t>太子镇半山董村饮水工程项目</t>
  </si>
  <si>
    <t>农村基础设施</t>
  </si>
  <si>
    <t>农村供水保障设施建设</t>
  </si>
  <si>
    <t>新建半山董自来水工程、挖掘深水井及新建配套自来水管网工程</t>
  </si>
  <si>
    <t>安全饮水项目合计：</t>
  </si>
  <si>
    <t>大王镇村庄环境整治项目</t>
  </si>
  <si>
    <t>开展大王镇315省道沿线及周边村庄环境整治等建设</t>
  </si>
  <si>
    <t>太子镇朋畈村水利巩固提升项目</t>
  </si>
  <si>
    <t>朋畈村</t>
  </si>
  <si>
    <t>一组刘达朋水库修复；五组舒家畈港坝修复。</t>
  </si>
  <si>
    <t>汪仁镇沿湖村产业园道路提升项目</t>
  </si>
  <si>
    <t>农村基础设施
（含产业配套基础设施）</t>
  </si>
  <si>
    <t>产业路</t>
  </si>
  <si>
    <t>沿湖村</t>
  </si>
  <si>
    <t>沿湖村主干道进入产业园前段，长500米，宽5.5米的道路进行硬化</t>
  </si>
  <si>
    <t>沿湖村主干道进入产业园后段，长400米，宽5.5米的道路进行硬化</t>
  </si>
  <si>
    <t>汪仁镇王叶村道路硬化项目</t>
  </si>
  <si>
    <t>王叶村</t>
  </si>
  <si>
    <t>一是对村内道路破损路面约1000平方米进行硬化（包含破损路面开挖清理运输，混泥土填充）；二是对150米排水渠进行修缮（包含水渠淤泥清理、混泥土浇灌、护砌）。</t>
  </si>
  <si>
    <t>金山街道鹏程村人居环境整治项目</t>
  </si>
  <si>
    <t>鹏程村</t>
  </si>
  <si>
    <t>自来水管网改造升级</t>
  </si>
  <si>
    <t>金山街道张冲村基础设施建设项目</t>
  </si>
  <si>
    <t>张冲村</t>
  </si>
  <si>
    <t>张冲村黄应仕大屋湾排洪港沿岸杂树清除，港底清淤、港边护坡</t>
  </si>
  <si>
    <t>巩固成果补短板项目：</t>
  </si>
  <si>
    <t>太子镇樟铺村基础设施巩固提升项目</t>
  </si>
  <si>
    <t>樟铺村</t>
  </si>
  <si>
    <t>柯家湾水库排洪水渠修建100米。</t>
  </si>
  <si>
    <t>太子镇德夫村产业园项目</t>
  </si>
  <si>
    <t>德夫村</t>
  </si>
  <si>
    <t>3200㎡厂房建设。</t>
  </si>
  <si>
    <t>上堰村四组截流渠拦水墙建设工程</t>
  </si>
  <si>
    <t>道路加高：50公分，铺石杂90立方:；硬化路段：长40米，宽4.5米；防护栏：长40米，高1.6米。</t>
  </si>
  <si>
    <t>老促会项目合计：</t>
  </si>
  <si>
    <t>大王镇马家湖稻油规模化种植项目</t>
  </si>
  <si>
    <t>种植基地</t>
  </si>
  <si>
    <t>大王镇巷口村等</t>
  </si>
  <si>
    <t>连片种植优质水稻1000亩，其中再生稻620亩，优质香稻380亩。全程机械化操作，无人机绿色防控，水稻收割后轮作油菜。</t>
  </si>
  <si>
    <t>乡村振兴黄财农发(2025)185号</t>
  </si>
  <si>
    <t>大王镇下街村稻油规模化种植项目</t>
  </si>
  <si>
    <t>大王镇下街村等</t>
  </si>
  <si>
    <t>连片种植优质稻珠两优5298等510亩，全程机械化操作，订单种植。水收割后轮作油菜，采取机耕、机播、机施一体化模式，秸秆全部打捆回收综合利用。</t>
  </si>
  <si>
    <t>太子镇樟铺村稻油规模化种植项目</t>
  </si>
  <si>
    <t>太子镇樟铺村</t>
  </si>
  <si>
    <t>620亩优质稻种植；240亩油菜轮作；新修灌溉渠760米；新建30千瓦泵站一座；新修机耕路1100米</t>
  </si>
  <si>
    <t>太子镇丰茂合作社稻油规模化种植项目</t>
  </si>
  <si>
    <t>太子镇龙庄村、世英村、官路村等</t>
  </si>
  <si>
    <t>1000亩优质水稻品种订单模式种植推广；500亩双低油菜连片轮作推广；植保无人机绿色防控服务推广5000亩。</t>
  </si>
  <si>
    <t>太子镇农事服务项目</t>
  </si>
  <si>
    <t>基础设施</t>
  </si>
  <si>
    <t>农机设施</t>
  </si>
  <si>
    <t>太子镇官路村</t>
  </si>
  <si>
    <t>新购置雷沃欧豹M1204及配套旋耕机、播种机一台（套）；极飞P150无人植保飞机及配套电池、充电设备一台（套）；HTZYBD51.0.1绘田北斗6台（套）；新配置培训室100平方米；机修车间100平方米；农产品展销厅100平方米；农机仓库200平方米。</t>
  </si>
  <si>
    <t>大王镇畜牧发展项目</t>
  </si>
  <si>
    <t>生产基地</t>
  </si>
  <si>
    <t>大王镇贵湾村等</t>
  </si>
  <si>
    <t>支持大王镇昌和养殖场等经营主体畜牧业扩产增效和转型升级。</t>
  </si>
  <si>
    <t>食安全稳产保供项目合计：</t>
  </si>
  <si>
    <t>阳新屯鸟养殖项目</t>
  </si>
  <si>
    <t>下垅村</t>
  </si>
  <si>
    <t>建设内容计划投入：
1.2个屯鸟棚建设38万元；
2.养殖设备6万:(通风设备、温控设备、饮水设备、照明设备等)；
3.水电费安装1.5万元；
4.围网1.5万元；
5.土地流转3万元，
6.产业道路建设4万元，共计54万元。</t>
  </si>
  <si>
    <t>黄金湖甲鱼养殖项目</t>
  </si>
  <si>
    <t>王贵村</t>
  </si>
  <si>
    <t>建设内容计划投入：
饲料100万元，甲鱼苗29万元，动保防疫药品9万元，防逃改造16万元，人工、机械费用6万元,共计160万元</t>
  </si>
  <si>
    <t>太子镇豆腐产业园项目一期</t>
  </si>
  <si>
    <t>土地流转20亩，建设豆腐产业生产车间，购置豆腐加工设备等，打造集大豆种植、豆腐加工一体化产业园区，提升太子豆腐品牌影响力。</t>
  </si>
  <si>
    <t>乡村振兴黄财农发(2025)246号</t>
  </si>
  <si>
    <t>章山街道龙山产业园项目</t>
  </si>
  <si>
    <t>龙山村</t>
  </si>
  <si>
    <t>新建食用菌管理中心，购置食用菌加工设备，打造食用菌种养殖及产品深加工一体化产业园区，改造生态垂钓中心，使产业园达到种养殖及休闲垂钓多元化，提升食用菌品牌影响力。</t>
  </si>
  <si>
    <t>其他类项目合计：</t>
  </si>
  <si>
    <t>太子镇樟铺村中药材种植配套设施项目</t>
  </si>
  <si>
    <t>1、加工机械升级,购置烘于设备4套；
2、建设烘干房四间,办公室一间；
3、新建钢结构厂房车间500平；
4、新品种培育苗(贡菊)40亩；
5、新增培育基地标准化绿色种植示范基地60亩；
6、厂房地面硬化500平。</t>
  </si>
  <si>
    <t>太子镇樟铺村中药材产业链项目</t>
  </si>
  <si>
    <t>1、种植紫苏240亩；
2、新建灌溉等配套设施150亩；
3、新建紫苏育苗大棚15亩。</t>
  </si>
  <si>
    <t>大王镇上街村中药材种植项目</t>
  </si>
  <si>
    <t>上街村</t>
  </si>
  <si>
    <t>1、中药材种植丹参25亩、凤仙花10亩。</t>
  </si>
  <si>
    <t>中药材产业链项目合计：</t>
  </si>
  <si>
    <t>汪仁镇王贵村蔬菜基地建设项目</t>
  </si>
  <si>
    <t>1.扩建菜薹，萝卜，花菜，大白菜，油麦菜等蔬菜种植100亩。
2.新建共享菜园灌溉设施60亩。
3.新建大棚10亩。
4.20亩原有大棚维修，改造升级，升温设备。
5.新建羊肚新建大棚设施7亩
6.灌溉蓄水池13亩。
7.农副产品销售中心，直播平台240余平方。
8.800余平方水泥道路硬化。
9.400余平方土榨油加工作坊。</t>
  </si>
  <si>
    <t>大王镇上堰村嘉润谷优质蔬菜产加销一体化产业链提升项目</t>
  </si>
  <si>
    <t>1、蔬菜规模化种植；
2、分拣中心改建建设；
3、品牌运营建设；
4灾后重建等建设。</t>
  </si>
  <si>
    <t>章山街办龙山村蔬菜菌菇基地建设项目</t>
  </si>
  <si>
    <t>1、新增露天蔬菜基地50亩；
2、购买蔬菜秧苗（莴笋、包菜、花菜、大蒜、蜜本南瓜，黄金蜜瓜等）40000株；
3、购买复合肥等农资；
4、开展蔬菜种植技术指导；
5、配套露天基地滴灌设施；
6、新建多层钢结构培养架3000平方；
7、购买菌菇棒40000棒。</t>
  </si>
  <si>
    <t>蔬菜产业链项目合计：</t>
  </si>
  <si>
    <t>太子镇樟铺村茶产业链配套设施项目</t>
  </si>
  <si>
    <t>1、水肥一体化滴灌系统400亩。</t>
  </si>
  <si>
    <t>茶叶产业链项目合计：</t>
  </si>
  <si>
    <t>汪仁镇沿湖村产业园配套设施项目</t>
  </si>
  <si>
    <t>1、改扩建11亩高标准现代化智能温室连栋大棚（包含排水设施、灌溉设施等）；
2、培育良品11亩脆蜜金桔。</t>
  </si>
  <si>
    <t>大王镇港西村海林蓝莓基地续建项目</t>
  </si>
  <si>
    <t>港西村</t>
  </si>
  <si>
    <t>1、新建水果冷藏库二间；
2、新增100亩抗旱滴灌建设。</t>
  </si>
  <si>
    <t>大王镇中庄村杂柑园改造工程项目</t>
  </si>
  <si>
    <t>中庄村</t>
  </si>
  <si>
    <t>1、新建水肥一体化灌溉系统100亩；
2、基地土壤改良100亩
3、补种新苗：嫁接培育种苗和移栽30亩。</t>
  </si>
  <si>
    <t>汪仁镇王贵村水果产业园建设项目</t>
  </si>
  <si>
    <t>1、种植新桃苗2000株；
2、新建灌溉设施50亩。</t>
  </si>
  <si>
    <t>大王镇上街村产业基地大棚加固工程</t>
  </si>
  <si>
    <t>1、新建主体大棚10个，连接型小棚9个，共计约10亩。</t>
  </si>
  <si>
    <t>大王镇陈宝村福柑基地配套设施建设项目</t>
  </si>
  <si>
    <t>1、添置水果分拣设备1套；
2、防冻减灾设施及其他配套基础设施；
3、新建采摘路500米。</t>
  </si>
  <si>
    <t>大王镇下堰村水果种植园防洪抗旱一体化项目</t>
  </si>
  <si>
    <t>下堰村</t>
  </si>
  <si>
    <t>1、150米排洪抗旱水渠建设
2、新建50亩水肥一体化滴灌系统(含土壤改良)</t>
  </si>
  <si>
    <t>水果产业链项目合计：</t>
  </si>
  <si>
    <t>太子镇刘政村鳜鱼养殖项目</t>
  </si>
  <si>
    <t>水产养殖业发展</t>
  </si>
  <si>
    <t>刘政村</t>
  </si>
  <si>
    <t>1、260亩鱼池改造；
2、新建3000平方米的鳜鱼苗孵化繁殖基地。</t>
  </si>
  <si>
    <t>金山街办鳜鱼基地养殖项目</t>
  </si>
  <si>
    <t>新农村</t>
  </si>
  <si>
    <t>1、鳜鱼、鲮鱼、花白鲢、螃蟹混养等约560亩。</t>
  </si>
  <si>
    <t>水产产业链项目合计：</t>
  </si>
  <si>
    <t>大王镇撂荒耕地整治项目</t>
  </si>
  <si>
    <t>对复耕后种植油菜、小麦、蔬菜等秋冬作物的撂荒耕地整治，按每亩189元的标准予以奖补</t>
  </si>
  <si>
    <t>太子镇撂荒耕地整治项目</t>
  </si>
  <si>
    <t>汪仁镇撂荒耕地整治项目</t>
  </si>
  <si>
    <t>金山街办撂荒耕地整治项目</t>
  </si>
  <si>
    <t>章山街办撂荒耕地整治项目</t>
  </si>
  <si>
    <t>撂荒地整治项目合计：</t>
  </si>
  <si>
    <t>项目总合计：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</si>
</sst>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黑体"/>
      <charset val="134"/>
    </font>
    <font>
      <sz val="11"/>
      <color rgb="FF000000"/>
      <name val="宋体"/>
      <charset val="204"/>
    </font>
    <font>
      <b/>
      <sz val="9"/>
      <color theme="1"/>
      <name val="宋体"/>
      <charset val="134"/>
      <scheme val="minor"/>
    </font>
    <font>
      <sz val="10.5"/>
      <color rgb="FF000000"/>
      <name val="宋体"/>
      <charset val="204"/>
    </font>
    <font>
      <b/>
      <sz val="11"/>
      <color rgb="FF000000"/>
      <name val="宋体"/>
      <charset val="204"/>
    </font>
    <font>
      <b/>
      <sz val="11"/>
      <color theme="1"/>
      <name val="宋体"/>
      <charset val="134"/>
      <scheme val="minor"/>
    </font>
    <font>
      <sz val="11"/>
      <name val="宋体"/>
      <charset val="204"/>
    </font>
    <font>
      <b/>
      <sz val="11"/>
      <name val="宋体"/>
      <charset val="204"/>
    </font>
    <font>
      <sz val="10"/>
      <color rgb="FF000000"/>
      <name val="宋体"/>
      <charset val="20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BL\&#30465;&#32423;&#36164;&#37329;&#25253;&#36134;&#36164;&#26009;\2025&#24180;&#21439;&#32423;&#39033;&#30446;\&#22823;&#29579;&#38215;2025&#24180;&#24041;&#22266;&#25299;&#23637;&#33073;&#36139;&#25915;&#22362;&#25104;&#26524;&#21644;&#20065;&#26449;&#25391;&#20852;&#26377;&#25928;&#34900;&#25509;&#39033;&#30446;&#20837;&#24211;&#20648;&#2279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库储备表"/>
      <sheetName val="Sheet1 (2)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83"/>
  <sheetViews>
    <sheetView tabSelected="1" zoomScale="90" zoomScaleNormal="90" workbookViewId="0">
      <pane ySplit="5" topLeftCell="A75" activePane="bottomLeft" state="frozen"/>
      <selection/>
      <selection pane="bottomLeft" activeCell="F4" sqref="F4:G5"/>
    </sheetView>
  </sheetViews>
  <sheetFormatPr defaultColWidth="9" defaultRowHeight="13.5"/>
  <cols>
    <col min="1" max="1" width="7.94166666666667" style="3" customWidth="1"/>
    <col min="2" max="2" width="15.875" style="3" customWidth="1"/>
    <col min="3" max="3" width="10.5333333333333" style="3" customWidth="1"/>
    <col min="4" max="4" width="11.9166666666667" style="3" customWidth="1"/>
    <col min="5" max="5" width="12.7916666666667" style="3" customWidth="1"/>
    <col min="6" max="6" width="8.38333333333333" style="3" customWidth="1"/>
    <col min="7" max="7" width="65.1583333333333" style="5" customWidth="1"/>
    <col min="8" max="8" width="9.11666666666667" style="5" customWidth="1"/>
    <col min="9" max="10" width="8.675" style="5" customWidth="1"/>
    <col min="11" max="11" width="8.96666666666667" style="5" customWidth="1"/>
    <col min="12" max="12" width="9" style="5"/>
    <col min="13" max="13" width="13.1916666666667" style="16" customWidth="1"/>
    <col min="14" max="56" width="9" style="16"/>
    <col min="57" max="16384" width="9" style="5"/>
  </cols>
  <sheetData>
    <row r="1" s="1" customFormat="1" ht="25" customHeight="1" spans="1:5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="1" customFormat="1" ht="23" customHeight="1" spans="1:5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</row>
    <row r="3" s="1" customFormat="1" ht="23" customHeight="1" spans="1:5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9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</row>
    <row r="4" s="1" customFormat="1" ht="42" customHeight="1" spans="1:56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/>
      <c r="K4" s="20" t="s">
        <v>10</v>
      </c>
      <c r="L4" s="20" t="s">
        <v>11</v>
      </c>
      <c r="M4" s="20" t="s">
        <v>12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="1" customFormat="1" ht="55" customHeight="1" spans="1:56">
      <c r="A5" s="20"/>
      <c r="B5" s="20"/>
      <c r="C5" s="20"/>
      <c r="D5" s="20"/>
      <c r="E5" s="20"/>
      <c r="F5" s="20"/>
      <c r="G5" s="20"/>
      <c r="H5" s="20"/>
      <c r="I5" s="20" t="s">
        <v>13</v>
      </c>
      <c r="J5" s="20" t="s">
        <v>14</v>
      </c>
      <c r="K5" s="20"/>
      <c r="L5" s="20"/>
      <c r="M5" s="20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</row>
    <row r="6" s="2" customFormat="1" ht="53" customHeight="1" spans="1:56">
      <c r="A6" s="21">
        <v>1</v>
      </c>
      <c r="B6" s="21" t="s">
        <v>15</v>
      </c>
      <c r="C6" s="21" t="s">
        <v>16</v>
      </c>
      <c r="D6" s="21" t="s">
        <v>17</v>
      </c>
      <c r="E6" s="21" t="s">
        <v>18</v>
      </c>
      <c r="F6" s="21" t="s">
        <v>19</v>
      </c>
      <c r="G6" s="22" t="s">
        <v>20</v>
      </c>
      <c r="H6" s="21">
        <v>30</v>
      </c>
      <c r="I6" s="21">
        <v>20</v>
      </c>
      <c r="J6" s="21">
        <f t="shared" ref="J6:J13" si="0">H6-I6</f>
        <v>10</v>
      </c>
      <c r="K6" s="23" t="s">
        <v>21</v>
      </c>
      <c r="L6" s="24" t="s">
        <v>22</v>
      </c>
      <c r="M6" s="25" t="s">
        <v>23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</row>
    <row r="7" s="3" customFormat="1" ht="50" customHeight="1" spans="1:56">
      <c r="A7" s="21">
        <v>2</v>
      </c>
      <c r="B7" s="22" t="s">
        <v>24</v>
      </c>
      <c r="C7" s="22" t="s">
        <v>16</v>
      </c>
      <c r="D7" s="21" t="s">
        <v>17</v>
      </c>
      <c r="E7" s="21" t="s">
        <v>18</v>
      </c>
      <c r="F7" s="22" t="s">
        <v>25</v>
      </c>
      <c r="G7" s="22" t="s">
        <v>26</v>
      </c>
      <c r="H7" s="27">
        <v>23</v>
      </c>
      <c r="I7" s="27">
        <v>20</v>
      </c>
      <c r="J7" s="21">
        <f t="shared" si="0"/>
        <v>3</v>
      </c>
      <c r="K7" s="28" t="s">
        <v>21</v>
      </c>
      <c r="L7" s="24" t="s">
        <v>22</v>
      </c>
      <c r="M7" s="25" t="s">
        <v>23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="4" customFormat="1" ht="94" customHeight="1" spans="1:56">
      <c r="A8" s="21">
        <v>3</v>
      </c>
      <c r="B8" s="21" t="s">
        <v>27</v>
      </c>
      <c r="C8" s="30" t="s">
        <v>16</v>
      </c>
      <c r="D8" s="21" t="s">
        <v>17</v>
      </c>
      <c r="E8" s="21" t="s">
        <v>18</v>
      </c>
      <c r="F8" s="21" t="s">
        <v>28</v>
      </c>
      <c r="G8" s="22" t="s">
        <v>29</v>
      </c>
      <c r="H8" s="27">
        <v>30</v>
      </c>
      <c r="I8" s="27">
        <v>20</v>
      </c>
      <c r="J8" s="21">
        <f t="shared" si="0"/>
        <v>10</v>
      </c>
      <c r="K8" s="31" t="s">
        <v>21</v>
      </c>
      <c r="L8" s="24" t="s">
        <v>22</v>
      </c>
      <c r="M8" s="25" t="s">
        <v>23</v>
      </c>
    </row>
    <row r="9" s="1" customFormat="1" ht="47" customHeight="1" spans="1:56">
      <c r="A9" s="21">
        <v>4</v>
      </c>
      <c r="B9" s="21" t="s">
        <v>30</v>
      </c>
      <c r="C9" s="21" t="s">
        <v>16</v>
      </c>
      <c r="D9" s="21" t="s">
        <v>17</v>
      </c>
      <c r="E9" s="21" t="s">
        <v>18</v>
      </c>
      <c r="F9" s="21" t="s">
        <v>31</v>
      </c>
      <c r="G9" s="32" t="s">
        <v>32</v>
      </c>
      <c r="H9" s="27">
        <v>10</v>
      </c>
      <c r="I9" s="27">
        <v>10</v>
      </c>
      <c r="J9" s="21">
        <f t="shared" si="0"/>
        <v>0</v>
      </c>
      <c r="K9" s="31" t="s">
        <v>21</v>
      </c>
      <c r="L9" s="24" t="s">
        <v>22</v>
      </c>
      <c r="M9" s="25" t="s">
        <v>23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="1" customFormat="1" ht="58" customHeight="1" spans="1:56">
      <c r="A10" s="21">
        <v>5</v>
      </c>
      <c r="B10" s="21" t="s">
        <v>33</v>
      </c>
      <c r="C10" s="21" t="s">
        <v>34</v>
      </c>
      <c r="D10" s="21" t="s">
        <v>35</v>
      </c>
      <c r="E10" s="21" t="s">
        <v>36</v>
      </c>
      <c r="F10" s="21" t="s">
        <v>31</v>
      </c>
      <c r="G10" s="21" t="s">
        <v>37</v>
      </c>
      <c r="H10" s="27">
        <v>10</v>
      </c>
      <c r="I10" s="27">
        <v>10</v>
      </c>
      <c r="J10" s="21">
        <f t="shared" si="0"/>
        <v>0</v>
      </c>
      <c r="K10" s="31" t="s">
        <v>21</v>
      </c>
      <c r="L10" s="24" t="s">
        <v>22</v>
      </c>
      <c r="M10" s="25" t="s">
        <v>23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</row>
    <row r="11" s="4" customFormat="1" ht="56" customHeight="1" spans="1:56">
      <c r="A11" s="21">
        <v>6</v>
      </c>
      <c r="B11" s="27" t="s">
        <v>38</v>
      </c>
      <c r="C11" s="33" t="s">
        <v>34</v>
      </c>
      <c r="D11" s="21" t="s">
        <v>39</v>
      </c>
      <c r="E11" s="27" t="s">
        <v>40</v>
      </c>
      <c r="F11" s="27" t="s">
        <v>41</v>
      </c>
      <c r="G11" s="27" t="s">
        <v>42</v>
      </c>
      <c r="H11" s="27">
        <v>25</v>
      </c>
      <c r="I11" s="27">
        <v>20</v>
      </c>
      <c r="J11" s="21">
        <f t="shared" si="0"/>
        <v>5</v>
      </c>
      <c r="K11" s="31" t="s">
        <v>21</v>
      </c>
      <c r="L11" s="24" t="s">
        <v>22</v>
      </c>
      <c r="M11" s="25" t="s">
        <v>23</v>
      </c>
    </row>
    <row r="12" s="4" customFormat="1" ht="55" customHeight="1" spans="1:56">
      <c r="A12" s="21">
        <v>7</v>
      </c>
      <c r="B12" s="27" t="s">
        <v>43</v>
      </c>
      <c r="C12" s="21" t="s">
        <v>34</v>
      </c>
      <c r="D12" s="21" t="s">
        <v>35</v>
      </c>
      <c r="E12" s="21" t="s">
        <v>36</v>
      </c>
      <c r="F12" s="27" t="s">
        <v>44</v>
      </c>
      <c r="G12" s="27" t="s">
        <v>45</v>
      </c>
      <c r="H12" s="27">
        <v>20</v>
      </c>
      <c r="I12" s="27">
        <v>20</v>
      </c>
      <c r="J12" s="21">
        <f t="shared" si="0"/>
        <v>0</v>
      </c>
      <c r="K12" s="31" t="s">
        <v>21</v>
      </c>
      <c r="L12" s="24" t="s">
        <v>22</v>
      </c>
      <c r="M12" s="25" t="s">
        <v>23</v>
      </c>
    </row>
    <row r="13" s="3" customFormat="1" ht="62" customHeight="1" spans="1:56">
      <c r="A13" s="21">
        <v>8</v>
      </c>
      <c r="B13" s="21" t="s">
        <v>46</v>
      </c>
      <c r="C13" s="30" t="s">
        <v>34</v>
      </c>
      <c r="D13" s="21" t="s">
        <v>35</v>
      </c>
      <c r="E13" s="21" t="s">
        <v>36</v>
      </c>
      <c r="F13" s="34" t="s">
        <v>47</v>
      </c>
      <c r="G13" s="35" t="s">
        <v>48</v>
      </c>
      <c r="H13" s="27">
        <v>20</v>
      </c>
      <c r="I13" s="27">
        <v>20</v>
      </c>
      <c r="J13" s="21">
        <f t="shared" si="0"/>
        <v>0</v>
      </c>
      <c r="K13" s="31" t="s">
        <v>21</v>
      </c>
      <c r="L13" s="24" t="s">
        <v>22</v>
      </c>
      <c r="M13" s="25" t="s">
        <v>23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</row>
    <row r="14" s="5" customFormat="1" ht="26" customHeight="1" spans="1:56">
      <c r="A14" s="36" t="s">
        <v>49</v>
      </c>
      <c r="B14" s="37"/>
      <c r="C14" s="37"/>
      <c r="D14" s="37"/>
      <c r="E14" s="37"/>
      <c r="F14" s="37"/>
      <c r="G14" s="38"/>
      <c r="H14" s="39">
        <f t="shared" ref="H14:J14" si="1">SUM(H6:H13)</f>
        <v>168</v>
      </c>
      <c r="I14" s="39">
        <f t="shared" si="1"/>
        <v>140</v>
      </c>
      <c r="J14" s="39">
        <f t="shared" si="1"/>
        <v>28</v>
      </c>
      <c r="K14" s="40"/>
      <c r="L14" s="40"/>
      <c r="M14" s="41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="6" customFormat="1" ht="64" customHeight="1" spans="1:56">
      <c r="A15" s="21">
        <v>9</v>
      </c>
      <c r="B15" s="21" t="s">
        <v>50</v>
      </c>
      <c r="C15" s="21" t="s">
        <v>16</v>
      </c>
      <c r="D15" s="21" t="s">
        <v>51</v>
      </c>
      <c r="E15" s="21" t="s">
        <v>52</v>
      </c>
      <c r="F15" s="21" t="s">
        <v>53</v>
      </c>
      <c r="G15" s="21" t="s">
        <v>54</v>
      </c>
      <c r="H15" s="21">
        <v>20</v>
      </c>
      <c r="I15" s="21">
        <v>20</v>
      </c>
      <c r="J15" s="21">
        <f t="shared" ref="J15:J18" si="2">H15-I15</f>
        <v>0</v>
      </c>
      <c r="K15" s="31" t="s">
        <v>21</v>
      </c>
      <c r="L15" s="24" t="s">
        <v>22</v>
      </c>
      <c r="M15" s="25" t="s">
        <v>23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</row>
    <row r="16" s="7" customFormat="1" ht="58" customHeight="1" spans="1:56">
      <c r="A16" s="21">
        <v>10</v>
      </c>
      <c r="B16" s="21" t="s">
        <v>55</v>
      </c>
      <c r="C16" s="21" t="s">
        <v>16</v>
      </c>
      <c r="D16" s="21" t="s">
        <v>56</v>
      </c>
      <c r="E16" s="21" t="s">
        <v>57</v>
      </c>
      <c r="F16" s="21" t="s">
        <v>58</v>
      </c>
      <c r="G16" s="21" t="s">
        <v>59</v>
      </c>
      <c r="H16" s="21">
        <v>50</v>
      </c>
      <c r="I16" s="21">
        <v>20</v>
      </c>
      <c r="J16" s="21">
        <f t="shared" si="2"/>
        <v>30</v>
      </c>
      <c r="K16" s="31" t="s">
        <v>21</v>
      </c>
      <c r="L16" s="24" t="s">
        <v>22</v>
      </c>
      <c r="M16" s="25" t="s">
        <v>23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="8" customFormat="1" ht="62" customHeight="1" spans="1:56">
      <c r="A17" s="21">
        <v>11</v>
      </c>
      <c r="B17" s="21" t="s">
        <v>60</v>
      </c>
      <c r="C17" s="21" t="s">
        <v>16</v>
      </c>
      <c r="D17" s="21" t="s">
        <v>51</v>
      </c>
      <c r="E17" s="21" t="s">
        <v>52</v>
      </c>
      <c r="F17" s="21" t="s">
        <v>61</v>
      </c>
      <c r="G17" s="21" t="s">
        <v>62</v>
      </c>
      <c r="H17" s="21">
        <v>30</v>
      </c>
      <c r="I17" s="21">
        <v>20</v>
      </c>
      <c r="J17" s="21">
        <f t="shared" si="2"/>
        <v>10</v>
      </c>
      <c r="K17" s="31" t="s">
        <v>21</v>
      </c>
      <c r="L17" s="24" t="s">
        <v>22</v>
      </c>
      <c r="M17" s="25" t="s">
        <v>23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</row>
    <row r="18" s="8" customFormat="1" ht="64" customHeight="1" spans="1:56">
      <c r="A18" s="21">
        <v>12</v>
      </c>
      <c r="B18" s="21" t="s">
        <v>63</v>
      </c>
      <c r="C18" s="21" t="s">
        <v>64</v>
      </c>
      <c r="D18" s="21" t="s">
        <v>35</v>
      </c>
      <c r="E18" s="21" t="s">
        <v>36</v>
      </c>
      <c r="F18" s="21" t="s">
        <v>65</v>
      </c>
      <c r="G18" s="21" t="s">
        <v>66</v>
      </c>
      <c r="H18" s="21">
        <v>28</v>
      </c>
      <c r="I18" s="21">
        <v>20</v>
      </c>
      <c r="J18" s="21">
        <f t="shared" si="2"/>
        <v>8</v>
      </c>
      <c r="K18" s="31" t="s">
        <v>21</v>
      </c>
      <c r="L18" s="24" t="s">
        <v>22</v>
      </c>
      <c r="M18" s="25" t="s">
        <v>23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</row>
    <row r="19" s="5" customFormat="1" ht="25" customHeight="1" spans="1:56">
      <c r="A19" s="45" t="s">
        <v>67</v>
      </c>
      <c r="B19" s="46"/>
      <c r="C19" s="46"/>
      <c r="D19" s="46"/>
      <c r="E19" s="46"/>
      <c r="F19" s="46"/>
      <c r="G19" s="47"/>
      <c r="H19" s="39">
        <f t="shared" ref="H19:J19" si="3">SUM(H15:H18)</f>
        <v>128</v>
      </c>
      <c r="I19" s="39">
        <f t="shared" si="3"/>
        <v>80</v>
      </c>
      <c r="J19" s="39">
        <f t="shared" si="3"/>
        <v>48</v>
      </c>
      <c r="K19" s="40"/>
      <c r="L19" s="40"/>
      <c r="M19" s="41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="5" customFormat="1" ht="62" customHeight="1" spans="1:56">
      <c r="A20" s="21">
        <v>13</v>
      </c>
      <c r="B20" s="21" t="s">
        <v>68</v>
      </c>
      <c r="C20" s="21" t="s">
        <v>34</v>
      </c>
      <c r="D20" s="21" t="s">
        <v>69</v>
      </c>
      <c r="E20" s="21" t="s">
        <v>70</v>
      </c>
      <c r="F20" s="21" t="s">
        <v>71</v>
      </c>
      <c r="G20" s="21" t="s">
        <v>72</v>
      </c>
      <c r="H20" s="21">
        <v>40</v>
      </c>
      <c r="I20" s="21">
        <v>40</v>
      </c>
      <c r="J20" s="21">
        <f>H20-I20</f>
        <v>0</v>
      </c>
      <c r="K20" s="31" t="s">
        <v>21</v>
      </c>
      <c r="L20" s="24" t="s">
        <v>22</v>
      </c>
      <c r="M20" s="25" t="s">
        <v>23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="5" customFormat="1" ht="28" customHeight="1" spans="1:56">
      <c r="A21" s="48" t="s">
        <v>73</v>
      </c>
      <c r="B21" s="37"/>
      <c r="C21" s="37"/>
      <c r="D21" s="37"/>
      <c r="E21" s="37"/>
      <c r="F21" s="37"/>
      <c r="G21" s="38"/>
      <c r="H21" s="49">
        <f>SUM(H20:H20)</f>
        <v>40</v>
      </c>
      <c r="I21" s="49">
        <f>SUM(H20:H20)</f>
        <v>40</v>
      </c>
      <c r="J21" s="49">
        <f>SUM(J20:J20)</f>
        <v>0</v>
      </c>
      <c r="K21" s="50"/>
      <c r="L21" s="40"/>
      <c r="M21" s="41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="5" customFormat="1" ht="67" customHeight="1" spans="1:56">
      <c r="A22" s="21">
        <v>14</v>
      </c>
      <c r="B22" s="21" t="s">
        <v>74</v>
      </c>
      <c r="C22" s="21" t="s">
        <v>34</v>
      </c>
      <c r="D22" s="21" t="s">
        <v>69</v>
      </c>
      <c r="E22" s="21" t="s">
        <v>75</v>
      </c>
      <c r="F22" s="21" t="s">
        <v>76</v>
      </c>
      <c r="G22" s="21" t="s">
        <v>77</v>
      </c>
      <c r="H22" s="21">
        <v>40</v>
      </c>
      <c r="I22" s="21">
        <v>40</v>
      </c>
      <c r="J22" s="21">
        <v>0</v>
      </c>
      <c r="K22" s="31" t="s">
        <v>21</v>
      </c>
      <c r="L22" s="24" t="s">
        <v>22</v>
      </c>
      <c r="M22" s="25" t="s">
        <v>23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</row>
    <row r="23" s="5" customFormat="1" ht="29" customHeight="1" spans="1:56">
      <c r="A23" s="51" t="s">
        <v>78</v>
      </c>
      <c r="B23" s="52"/>
      <c r="C23" s="52"/>
      <c r="D23" s="52"/>
      <c r="E23" s="52"/>
      <c r="F23" s="52"/>
      <c r="G23" s="53"/>
      <c r="H23" s="54">
        <f t="shared" ref="H23:J23" si="4">SUM(H22:H22)</f>
        <v>40</v>
      </c>
      <c r="I23" s="54">
        <f t="shared" si="4"/>
        <v>40</v>
      </c>
      <c r="J23" s="54">
        <f t="shared" si="4"/>
        <v>0</v>
      </c>
      <c r="K23" s="55"/>
      <c r="L23" s="40"/>
      <c r="M23" s="41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</row>
    <row r="24" s="9" customFormat="1" ht="45" customHeight="1" spans="1:56">
      <c r="A24" s="56">
        <v>15</v>
      </c>
      <c r="B24" s="56" t="s">
        <v>79</v>
      </c>
      <c r="C24" s="56" t="s">
        <v>80</v>
      </c>
      <c r="D24" s="56" t="s">
        <v>35</v>
      </c>
      <c r="E24" s="56" t="s">
        <v>36</v>
      </c>
      <c r="F24" s="56" t="s">
        <v>81</v>
      </c>
      <c r="G24" s="56" t="s">
        <v>82</v>
      </c>
      <c r="H24" s="56">
        <v>191</v>
      </c>
      <c r="I24" s="56">
        <v>90</v>
      </c>
      <c r="J24" s="56">
        <f>H24-I24</f>
        <v>101</v>
      </c>
      <c r="K24" s="57" t="s">
        <v>21</v>
      </c>
      <c r="L24" s="24" t="s">
        <v>22</v>
      </c>
      <c r="M24" s="25" t="s">
        <v>23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</row>
    <row r="25" s="9" customFormat="1" ht="45" customHeight="1" spans="1:56">
      <c r="A25" s="56">
        <v>16</v>
      </c>
      <c r="B25" s="56" t="s">
        <v>83</v>
      </c>
      <c r="C25" s="56" t="s">
        <v>80</v>
      </c>
      <c r="D25" s="56" t="s">
        <v>35</v>
      </c>
      <c r="E25" s="56" t="s">
        <v>36</v>
      </c>
      <c r="F25" s="56" t="s">
        <v>84</v>
      </c>
      <c r="G25" s="56" t="s">
        <v>85</v>
      </c>
      <c r="H25" s="56">
        <v>382</v>
      </c>
      <c r="I25" s="56">
        <v>100</v>
      </c>
      <c r="J25" s="56">
        <f>H25-I25</f>
        <v>282</v>
      </c>
      <c r="K25" s="57" t="s">
        <v>21</v>
      </c>
      <c r="L25" s="24" t="s">
        <v>22</v>
      </c>
      <c r="M25" s="25" t="s">
        <v>23</v>
      </c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</row>
    <row r="26" s="10" customFormat="1" ht="45" customHeight="1" spans="1:56">
      <c r="A26" s="56">
        <v>17</v>
      </c>
      <c r="B26" s="56" t="s">
        <v>86</v>
      </c>
      <c r="C26" s="56" t="s">
        <v>34</v>
      </c>
      <c r="D26" s="56" t="s">
        <v>35</v>
      </c>
      <c r="E26" s="56" t="s">
        <v>36</v>
      </c>
      <c r="F26" s="56" t="s">
        <v>87</v>
      </c>
      <c r="G26" s="56" t="s">
        <v>82</v>
      </c>
      <c r="H26" s="56">
        <v>290</v>
      </c>
      <c r="I26" s="56">
        <v>70</v>
      </c>
      <c r="J26" s="56">
        <f>H26-I26</f>
        <v>220</v>
      </c>
      <c r="K26" s="57" t="s">
        <v>21</v>
      </c>
      <c r="L26" s="24" t="s">
        <v>22</v>
      </c>
      <c r="M26" s="25" t="s">
        <v>23</v>
      </c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</row>
    <row r="27" s="10" customFormat="1" ht="45" customHeight="1" spans="1:56">
      <c r="A27" s="56">
        <v>18</v>
      </c>
      <c r="B27" s="56" t="s">
        <v>88</v>
      </c>
      <c r="C27" s="56" t="s">
        <v>34</v>
      </c>
      <c r="D27" s="56" t="s">
        <v>35</v>
      </c>
      <c r="E27" s="56" t="s">
        <v>36</v>
      </c>
      <c r="F27" s="56" t="s">
        <v>89</v>
      </c>
      <c r="G27" s="56" t="s">
        <v>82</v>
      </c>
      <c r="H27" s="56">
        <v>300</v>
      </c>
      <c r="I27" s="56">
        <v>30</v>
      </c>
      <c r="J27" s="56">
        <f>H27-I27</f>
        <v>270</v>
      </c>
      <c r="K27" s="57">
        <v>2025</v>
      </c>
      <c r="L27" s="24" t="s">
        <v>22</v>
      </c>
      <c r="M27" s="25" t="s">
        <v>23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</row>
    <row r="28" s="10" customFormat="1" ht="45" customHeight="1" spans="1:56">
      <c r="A28" s="56">
        <v>19</v>
      </c>
      <c r="B28" s="56" t="s">
        <v>90</v>
      </c>
      <c r="C28" s="56" t="s">
        <v>34</v>
      </c>
      <c r="D28" s="56" t="s">
        <v>35</v>
      </c>
      <c r="E28" s="56" t="s">
        <v>36</v>
      </c>
      <c r="F28" s="56" t="s">
        <v>91</v>
      </c>
      <c r="G28" s="56" t="s">
        <v>82</v>
      </c>
      <c r="H28" s="56">
        <v>40</v>
      </c>
      <c r="I28" s="56">
        <v>20</v>
      </c>
      <c r="J28" s="56">
        <f>H28-I28</f>
        <v>20</v>
      </c>
      <c r="K28" s="57">
        <v>2025</v>
      </c>
      <c r="L28" s="24" t="s">
        <v>22</v>
      </c>
      <c r="M28" s="25" t="s">
        <v>23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</row>
    <row r="29" s="5" customFormat="1" ht="24" customHeight="1" spans="1:56">
      <c r="A29" s="21"/>
      <c r="B29" s="48" t="s">
        <v>92</v>
      </c>
      <c r="C29" s="37"/>
      <c r="D29" s="37"/>
      <c r="E29" s="37"/>
      <c r="F29" s="37"/>
      <c r="G29" s="38"/>
      <c r="H29" s="60">
        <f>SUM(H24:H28)</f>
        <v>1203</v>
      </c>
      <c r="I29" s="60">
        <f>SUM(I24:I28)</f>
        <v>310</v>
      </c>
      <c r="J29" s="60">
        <f>SUM(J24:J28)</f>
        <v>893</v>
      </c>
      <c r="K29" s="61"/>
      <c r="L29" s="40"/>
      <c r="M29" s="41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</row>
    <row r="30" s="11" customFormat="1" ht="65" customHeight="1" spans="1:56">
      <c r="A30" s="21">
        <v>20</v>
      </c>
      <c r="B30" s="62" t="s">
        <v>93</v>
      </c>
      <c r="C30" s="62" t="s">
        <v>34</v>
      </c>
      <c r="D30" s="62" t="s">
        <v>94</v>
      </c>
      <c r="E30" s="62" t="s">
        <v>95</v>
      </c>
      <c r="F30" s="62" t="s">
        <v>81</v>
      </c>
      <c r="G30" s="62" t="s">
        <v>96</v>
      </c>
      <c r="H30" s="62">
        <v>100</v>
      </c>
      <c r="I30" s="62">
        <v>100</v>
      </c>
      <c r="J30" s="62">
        <f t="shared" ref="J30:J38" si="5">H30-I30</f>
        <v>0</v>
      </c>
      <c r="K30" s="63" t="s">
        <v>21</v>
      </c>
      <c r="L30" s="24" t="s">
        <v>22</v>
      </c>
      <c r="M30" s="25" t="s">
        <v>23</v>
      </c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</row>
    <row r="31" s="11" customFormat="1" ht="29" customHeight="1" spans="1:56">
      <c r="A31" s="48" t="s">
        <v>97</v>
      </c>
      <c r="B31" s="37"/>
      <c r="C31" s="37"/>
      <c r="D31" s="37"/>
      <c r="E31" s="37"/>
      <c r="F31" s="37"/>
      <c r="G31" s="37"/>
      <c r="H31" s="54">
        <f t="shared" ref="H31:J31" si="6">SUM(H30:H30)</f>
        <v>100</v>
      </c>
      <c r="I31" s="54">
        <f t="shared" si="6"/>
        <v>100</v>
      </c>
      <c r="J31" s="54">
        <f t="shared" si="6"/>
        <v>0</v>
      </c>
      <c r="K31" s="63"/>
      <c r="L31" s="65"/>
      <c r="M31" s="66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</row>
    <row r="32" s="5" customFormat="1" ht="56" customHeight="1" spans="1:56">
      <c r="A32" s="67">
        <v>21</v>
      </c>
      <c r="B32" s="67" t="s">
        <v>98</v>
      </c>
      <c r="C32" s="67" t="s">
        <v>34</v>
      </c>
      <c r="D32" s="67" t="s">
        <v>35</v>
      </c>
      <c r="E32" s="67" t="s">
        <v>36</v>
      </c>
      <c r="F32" s="67" t="s">
        <v>84</v>
      </c>
      <c r="G32" s="67" t="s">
        <v>99</v>
      </c>
      <c r="H32" s="68">
        <v>25</v>
      </c>
      <c r="I32" s="67">
        <v>15</v>
      </c>
      <c r="J32" s="67">
        <f t="shared" si="5"/>
        <v>10</v>
      </c>
      <c r="K32" s="69" t="s">
        <v>21</v>
      </c>
      <c r="L32" s="24" t="s">
        <v>22</v>
      </c>
      <c r="M32" s="25" t="s">
        <v>23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="1" customFormat="1" ht="45" customHeight="1" spans="1:56">
      <c r="A33" s="67">
        <v>22</v>
      </c>
      <c r="B33" s="67" t="s">
        <v>100</v>
      </c>
      <c r="C33" s="21" t="s">
        <v>64</v>
      </c>
      <c r="D33" s="21" t="s">
        <v>39</v>
      </c>
      <c r="E33" s="21" t="s">
        <v>70</v>
      </c>
      <c r="F33" s="67" t="s">
        <v>101</v>
      </c>
      <c r="G33" s="67" t="s">
        <v>102</v>
      </c>
      <c r="H33" s="67">
        <v>15</v>
      </c>
      <c r="I33" s="67">
        <v>15</v>
      </c>
      <c r="J33" s="67">
        <f t="shared" si="5"/>
        <v>0</v>
      </c>
      <c r="K33" s="69" t="s">
        <v>21</v>
      </c>
      <c r="L33" s="24" t="s">
        <v>22</v>
      </c>
      <c r="M33" s="25" t="s">
        <v>23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="12" customFormat="1" ht="67" customHeight="1" spans="1:56">
      <c r="A34" s="67">
        <v>23</v>
      </c>
      <c r="B34" s="21" t="s">
        <v>103</v>
      </c>
      <c r="C34" s="21" t="s">
        <v>34</v>
      </c>
      <c r="D34" s="21" t="s">
        <v>104</v>
      </c>
      <c r="E34" s="21" t="s">
        <v>105</v>
      </c>
      <c r="F34" s="21" t="s">
        <v>106</v>
      </c>
      <c r="G34" s="21" t="s">
        <v>107</v>
      </c>
      <c r="H34" s="21">
        <v>17.3</v>
      </c>
      <c r="I34" s="21">
        <v>15</v>
      </c>
      <c r="J34" s="67">
        <f t="shared" si="5"/>
        <v>2.3</v>
      </c>
      <c r="K34" s="50">
        <v>2025</v>
      </c>
      <c r="L34" s="24" t="s">
        <v>22</v>
      </c>
      <c r="M34" s="25" t="s">
        <v>23</v>
      </c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</row>
    <row r="35" s="12" customFormat="1" ht="67" customHeight="1" spans="1:56">
      <c r="A35" s="67">
        <v>24</v>
      </c>
      <c r="B35" s="21" t="s">
        <v>103</v>
      </c>
      <c r="C35" s="21" t="s">
        <v>34</v>
      </c>
      <c r="D35" s="21" t="s">
        <v>104</v>
      </c>
      <c r="E35" s="21" t="s">
        <v>105</v>
      </c>
      <c r="F35" s="21" t="s">
        <v>106</v>
      </c>
      <c r="G35" s="21" t="s">
        <v>108</v>
      </c>
      <c r="H35" s="21">
        <v>5.7</v>
      </c>
      <c r="I35" s="21">
        <v>5</v>
      </c>
      <c r="J35" s="67">
        <f t="shared" si="5"/>
        <v>0.7</v>
      </c>
      <c r="K35" s="50">
        <v>2025</v>
      </c>
      <c r="L35" s="24" t="s">
        <v>22</v>
      </c>
      <c r="M35" s="25" t="s">
        <v>23</v>
      </c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</row>
    <row r="36" s="13" customFormat="1" ht="64" customHeight="1" spans="1:56">
      <c r="A36" s="67">
        <v>25</v>
      </c>
      <c r="B36" s="67" t="s">
        <v>109</v>
      </c>
      <c r="C36" s="67" t="s">
        <v>34</v>
      </c>
      <c r="D36" s="67" t="s">
        <v>104</v>
      </c>
      <c r="E36" s="67" t="s">
        <v>105</v>
      </c>
      <c r="F36" s="67" t="s">
        <v>110</v>
      </c>
      <c r="G36" s="67" t="s">
        <v>111</v>
      </c>
      <c r="H36" s="21">
        <v>20.5</v>
      </c>
      <c r="I36" s="21">
        <v>20</v>
      </c>
      <c r="J36" s="67">
        <f t="shared" si="5"/>
        <v>0.5</v>
      </c>
      <c r="K36" s="69" t="s">
        <v>21</v>
      </c>
      <c r="L36" s="24" t="s">
        <v>22</v>
      </c>
      <c r="M36" s="25" t="s">
        <v>23</v>
      </c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</row>
    <row r="37" s="3" customFormat="1" ht="45" customHeight="1" spans="1:56">
      <c r="A37" s="67">
        <v>26</v>
      </c>
      <c r="B37" s="21" t="s">
        <v>112</v>
      </c>
      <c r="C37" s="21" t="s">
        <v>34</v>
      </c>
      <c r="D37" s="21" t="s">
        <v>35</v>
      </c>
      <c r="E37" s="21" t="s">
        <v>36</v>
      </c>
      <c r="F37" s="21" t="s">
        <v>113</v>
      </c>
      <c r="G37" s="21" t="s">
        <v>114</v>
      </c>
      <c r="H37" s="21">
        <v>20</v>
      </c>
      <c r="I37" s="21">
        <v>20</v>
      </c>
      <c r="J37" s="67">
        <f t="shared" si="5"/>
        <v>0</v>
      </c>
      <c r="K37" s="50" t="s">
        <v>21</v>
      </c>
      <c r="L37" s="24" t="s">
        <v>22</v>
      </c>
      <c r="M37" s="25" t="s">
        <v>23</v>
      </c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</row>
    <row r="38" s="3" customFormat="1" ht="45" customHeight="1" spans="1:56">
      <c r="A38" s="67">
        <v>27</v>
      </c>
      <c r="B38" s="21" t="s">
        <v>115</v>
      </c>
      <c r="C38" s="21" t="s">
        <v>34</v>
      </c>
      <c r="D38" s="21" t="s">
        <v>35</v>
      </c>
      <c r="E38" s="21" t="s">
        <v>36</v>
      </c>
      <c r="F38" s="21" t="s">
        <v>116</v>
      </c>
      <c r="G38" s="21" t="s">
        <v>117</v>
      </c>
      <c r="H38" s="21">
        <v>25</v>
      </c>
      <c r="I38" s="21">
        <v>20</v>
      </c>
      <c r="J38" s="67">
        <f t="shared" si="5"/>
        <v>5</v>
      </c>
      <c r="K38" s="50" t="s">
        <v>21</v>
      </c>
      <c r="L38" s="24" t="s">
        <v>22</v>
      </c>
      <c r="M38" s="25" t="s">
        <v>23</v>
      </c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</row>
    <row r="39" s="3" customFormat="1" ht="29" customHeight="1" spans="1:56">
      <c r="A39" s="45" t="s">
        <v>118</v>
      </c>
      <c r="B39" s="72"/>
      <c r="C39" s="72"/>
      <c r="D39" s="72"/>
      <c r="E39" s="72"/>
      <c r="F39" s="72"/>
      <c r="G39" s="73"/>
      <c r="H39" s="49">
        <f t="shared" ref="H39:J39" si="7">SUM(H32:H38)</f>
        <v>128.5</v>
      </c>
      <c r="I39" s="49">
        <f t="shared" si="7"/>
        <v>110</v>
      </c>
      <c r="J39" s="49">
        <f t="shared" si="7"/>
        <v>18.5</v>
      </c>
      <c r="K39" s="50"/>
      <c r="L39" s="74"/>
      <c r="M39" s="34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</row>
    <row r="40" s="5" customFormat="1" ht="52" customHeight="1" spans="1:56">
      <c r="A40" s="67">
        <v>28</v>
      </c>
      <c r="B40" s="67" t="s">
        <v>119</v>
      </c>
      <c r="C40" s="67" t="s">
        <v>34</v>
      </c>
      <c r="D40" s="67" t="s">
        <v>39</v>
      </c>
      <c r="E40" s="67" t="s">
        <v>70</v>
      </c>
      <c r="F40" s="67" t="s">
        <v>120</v>
      </c>
      <c r="G40" s="67" t="s">
        <v>121</v>
      </c>
      <c r="H40" s="67">
        <v>12</v>
      </c>
      <c r="I40" s="67">
        <v>2</v>
      </c>
      <c r="J40" s="67">
        <f t="shared" ref="J40:J42" si="8">H40-I40</f>
        <v>10</v>
      </c>
      <c r="K40" s="69">
        <v>2025</v>
      </c>
      <c r="L40" s="24" t="s">
        <v>22</v>
      </c>
      <c r="M40" s="25" t="s">
        <v>23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="5" customFormat="1" ht="43" customHeight="1" spans="1:56">
      <c r="A41" s="67">
        <v>29</v>
      </c>
      <c r="B41" s="67" t="s">
        <v>122</v>
      </c>
      <c r="C41" s="67" t="s">
        <v>16</v>
      </c>
      <c r="D41" s="67" t="s">
        <v>17</v>
      </c>
      <c r="E41" s="67" t="s">
        <v>18</v>
      </c>
      <c r="F41" s="67" t="s">
        <v>123</v>
      </c>
      <c r="G41" s="67" t="s">
        <v>124</v>
      </c>
      <c r="H41" s="67">
        <v>300</v>
      </c>
      <c r="I41" s="67">
        <v>6</v>
      </c>
      <c r="J41" s="67">
        <f t="shared" si="8"/>
        <v>294</v>
      </c>
      <c r="K41" s="69">
        <v>2025</v>
      </c>
      <c r="L41" s="24" t="s">
        <v>22</v>
      </c>
      <c r="M41" s="25" t="s">
        <v>23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="1" customFormat="1" ht="59" customHeight="1" spans="1:56">
      <c r="A42" s="67">
        <v>30</v>
      </c>
      <c r="B42" s="67" t="s">
        <v>125</v>
      </c>
      <c r="C42" s="67" t="s">
        <v>34</v>
      </c>
      <c r="D42" s="67" t="s">
        <v>35</v>
      </c>
      <c r="E42" s="67" t="s">
        <v>36</v>
      </c>
      <c r="F42" s="67" t="s">
        <v>41</v>
      </c>
      <c r="G42" s="67" t="s">
        <v>126</v>
      </c>
      <c r="H42" s="67">
        <v>5.5</v>
      </c>
      <c r="I42" s="67">
        <v>2</v>
      </c>
      <c r="J42" s="67">
        <f t="shared" si="8"/>
        <v>3.5</v>
      </c>
      <c r="K42" s="69" t="s">
        <v>21</v>
      </c>
      <c r="L42" s="24" t="s">
        <v>22</v>
      </c>
      <c r="M42" s="25" t="s">
        <v>23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</row>
    <row r="43" s="14" customFormat="1" ht="32" customHeight="1" spans="1:56">
      <c r="A43" s="75" t="s">
        <v>127</v>
      </c>
      <c r="B43" s="76"/>
      <c r="C43" s="76"/>
      <c r="D43" s="76"/>
      <c r="E43" s="76"/>
      <c r="F43" s="76"/>
      <c r="G43" s="77"/>
      <c r="H43" s="78">
        <f t="shared" ref="H43:J43" si="9">SUM(H40:H42)</f>
        <v>317.5</v>
      </c>
      <c r="I43" s="78">
        <f t="shared" si="9"/>
        <v>10</v>
      </c>
      <c r="J43" s="78">
        <f t="shared" si="9"/>
        <v>307.5</v>
      </c>
      <c r="K43" s="69"/>
      <c r="L43" s="79"/>
      <c r="M43" s="80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</row>
    <row r="44" s="5" customFormat="1" ht="62" customHeight="1" spans="1:56">
      <c r="A44" s="21">
        <v>31</v>
      </c>
      <c r="B44" s="21" t="s">
        <v>128</v>
      </c>
      <c r="C44" s="21" t="s">
        <v>16</v>
      </c>
      <c r="D44" s="21" t="s">
        <v>51</v>
      </c>
      <c r="E44" s="21" t="s">
        <v>129</v>
      </c>
      <c r="F44" s="21" t="s">
        <v>130</v>
      </c>
      <c r="G44" s="21" t="s">
        <v>131</v>
      </c>
      <c r="H44" s="21">
        <v>150</v>
      </c>
      <c r="I44" s="21">
        <v>5</v>
      </c>
      <c r="J44" s="21">
        <v>145</v>
      </c>
      <c r="K44" s="50" t="s">
        <v>21</v>
      </c>
      <c r="L44" s="24" t="s">
        <v>22</v>
      </c>
      <c r="M44" s="25" t="s">
        <v>132</v>
      </c>
    </row>
    <row r="45" s="5" customFormat="1" ht="65" customHeight="1" spans="1:56">
      <c r="A45" s="21">
        <v>32</v>
      </c>
      <c r="B45" s="21" t="s">
        <v>133</v>
      </c>
      <c r="C45" s="21" t="s">
        <v>16</v>
      </c>
      <c r="D45" s="21" t="s">
        <v>51</v>
      </c>
      <c r="E45" s="21" t="s">
        <v>129</v>
      </c>
      <c r="F45" s="21" t="s">
        <v>134</v>
      </c>
      <c r="G45" s="21" t="s">
        <v>135</v>
      </c>
      <c r="H45" s="21">
        <v>70</v>
      </c>
      <c r="I45" s="21">
        <v>5</v>
      </c>
      <c r="J45" s="21">
        <v>65</v>
      </c>
      <c r="K45" s="50" t="s">
        <v>21</v>
      </c>
      <c r="L45" s="24" t="s">
        <v>22</v>
      </c>
      <c r="M45" s="25" t="s">
        <v>132</v>
      </c>
    </row>
    <row r="46" s="5" customFormat="1" ht="61" customHeight="1" spans="1:56">
      <c r="A46" s="21">
        <v>33</v>
      </c>
      <c r="B46" s="21" t="s">
        <v>136</v>
      </c>
      <c r="C46" s="21" t="s">
        <v>16</v>
      </c>
      <c r="D46" s="21" t="s">
        <v>51</v>
      </c>
      <c r="E46" s="21" t="s">
        <v>129</v>
      </c>
      <c r="F46" s="21" t="s">
        <v>137</v>
      </c>
      <c r="G46" s="21" t="s">
        <v>138</v>
      </c>
      <c r="H46" s="21">
        <v>130</v>
      </c>
      <c r="I46" s="21">
        <v>5</v>
      </c>
      <c r="J46" s="21">
        <v>125</v>
      </c>
      <c r="K46" s="50" t="s">
        <v>21</v>
      </c>
      <c r="L46" s="24" t="s">
        <v>22</v>
      </c>
      <c r="M46" s="25" t="s">
        <v>132</v>
      </c>
    </row>
    <row r="47" s="5" customFormat="1" ht="79" customHeight="1" spans="1:56">
      <c r="A47" s="21">
        <v>34</v>
      </c>
      <c r="B47" s="21" t="s">
        <v>139</v>
      </c>
      <c r="C47" s="21" t="s">
        <v>16</v>
      </c>
      <c r="D47" s="21" t="s">
        <v>51</v>
      </c>
      <c r="E47" s="21" t="s">
        <v>129</v>
      </c>
      <c r="F47" s="21" t="s">
        <v>140</v>
      </c>
      <c r="G47" s="21" t="s">
        <v>141</v>
      </c>
      <c r="H47" s="21">
        <v>120</v>
      </c>
      <c r="I47" s="21">
        <v>5</v>
      </c>
      <c r="J47" s="21">
        <v>115</v>
      </c>
      <c r="K47" s="50" t="s">
        <v>21</v>
      </c>
      <c r="L47" s="24" t="s">
        <v>22</v>
      </c>
      <c r="M47" s="25" t="s">
        <v>132</v>
      </c>
    </row>
    <row r="48" s="5" customFormat="1" ht="89" customHeight="1" spans="1:56">
      <c r="A48" s="21">
        <v>35</v>
      </c>
      <c r="B48" s="21" t="s">
        <v>142</v>
      </c>
      <c r="C48" s="21" t="s">
        <v>16</v>
      </c>
      <c r="D48" s="21" t="s">
        <v>143</v>
      </c>
      <c r="E48" s="21" t="s">
        <v>144</v>
      </c>
      <c r="F48" s="21" t="s">
        <v>145</v>
      </c>
      <c r="G48" s="21" t="s">
        <v>146</v>
      </c>
      <c r="H48" s="21">
        <v>110</v>
      </c>
      <c r="I48" s="21">
        <v>22</v>
      </c>
      <c r="J48" s="21">
        <f>H48-I48</f>
        <v>88</v>
      </c>
      <c r="K48" s="50" t="s">
        <v>21</v>
      </c>
      <c r="L48" s="24" t="s">
        <v>22</v>
      </c>
      <c r="M48" s="25" t="s">
        <v>132</v>
      </c>
    </row>
    <row r="49" s="5" customFormat="1" ht="54" customHeight="1" spans="1:59">
      <c r="A49" s="21">
        <v>36</v>
      </c>
      <c r="B49" s="21" t="s">
        <v>147</v>
      </c>
      <c r="C49" s="21" t="s">
        <v>16</v>
      </c>
      <c r="D49" s="21" t="s">
        <v>51</v>
      </c>
      <c r="E49" s="21" t="s">
        <v>148</v>
      </c>
      <c r="F49" s="21" t="s">
        <v>149</v>
      </c>
      <c r="G49" s="21" t="s">
        <v>150</v>
      </c>
      <c r="H49" s="21">
        <v>40</v>
      </c>
      <c r="I49" s="21">
        <v>28</v>
      </c>
      <c r="J49" s="21">
        <f>H49-I49</f>
        <v>12</v>
      </c>
      <c r="K49" s="50" t="s">
        <v>21</v>
      </c>
      <c r="L49" s="24" t="s">
        <v>22</v>
      </c>
      <c r="M49" s="25" t="s">
        <v>132</v>
      </c>
    </row>
    <row r="50" s="5" customFormat="1" ht="26" customHeight="1" spans="1:59">
      <c r="A50" s="48" t="s">
        <v>151</v>
      </c>
      <c r="B50" s="37"/>
      <c r="C50" s="37"/>
      <c r="D50" s="37"/>
      <c r="E50" s="37"/>
      <c r="F50" s="37"/>
      <c r="G50" s="38"/>
      <c r="H50" s="49">
        <f t="shared" ref="H50:J50" si="10">SUM(H44:H49)</f>
        <v>620</v>
      </c>
      <c r="I50" s="49">
        <f t="shared" si="10"/>
        <v>70</v>
      </c>
      <c r="J50" s="49">
        <f t="shared" si="10"/>
        <v>550</v>
      </c>
      <c r="K50" s="50"/>
      <c r="L50" s="40"/>
      <c r="M50" s="41"/>
    </row>
    <row r="51" s="15" customFormat="1" ht="112" customHeight="1" spans="1:59">
      <c r="A51" s="67">
        <v>37</v>
      </c>
      <c r="B51" s="81" t="s">
        <v>152</v>
      </c>
      <c r="C51" s="21" t="s">
        <v>16</v>
      </c>
      <c r="D51" s="21" t="s">
        <v>51</v>
      </c>
      <c r="E51" s="21" t="s">
        <v>148</v>
      </c>
      <c r="F51" s="81" t="s">
        <v>153</v>
      </c>
      <c r="G51" s="82" t="s">
        <v>154</v>
      </c>
      <c r="H51" s="83">
        <v>54</v>
      </c>
      <c r="I51" s="83">
        <v>50</v>
      </c>
      <c r="J51" s="83">
        <f t="shared" ref="J51:J58" si="11">H51-I51</f>
        <v>4</v>
      </c>
      <c r="K51" s="50" t="s">
        <v>21</v>
      </c>
      <c r="L51" s="24" t="s">
        <v>22</v>
      </c>
      <c r="M51" s="25" t="s">
        <v>132</v>
      </c>
    </row>
    <row r="52" s="15" customFormat="1" ht="69" customHeight="1" spans="1:59">
      <c r="A52" s="67">
        <v>38</v>
      </c>
      <c r="B52" s="81" t="s">
        <v>155</v>
      </c>
      <c r="C52" s="21" t="s">
        <v>16</v>
      </c>
      <c r="D52" s="56" t="s">
        <v>51</v>
      </c>
      <c r="E52" s="56" t="s">
        <v>148</v>
      </c>
      <c r="F52" s="56" t="s">
        <v>156</v>
      </c>
      <c r="G52" s="82" t="s">
        <v>157</v>
      </c>
      <c r="H52" s="83">
        <v>160</v>
      </c>
      <c r="I52" s="83">
        <v>50</v>
      </c>
      <c r="J52" s="83">
        <f t="shared" si="11"/>
        <v>110</v>
      </c>
      <c r="K52" s="21" t="s">
        <v>21</v>
      </c>
      <c r="L52" s="24" t="s">
        <v>22</v>
      </c>
      <c r="M52" s="25" t="s">
        <v>132</v>
      </c>
    </row>
    <row r="53" s="15" customFormat="1" ht="61" customHeight="1" spans="1:59">
      <c r="A53" s="67">
        <v>39</v>
      </c>
      <c r="B53" s="56" t="s">
        <v>158</v>
      </c>
      <c r="C53" s="21" t="s">
        <v>16</v>
      </c>
      <c r="D53" s="56" t="s">
        <v>51</v>
      </c>
      <c r="E53" s="56" t="s">
        <v>148</v>
      </c>
      <c r="F53" s="56" t="s">
        <v>81</v>
      </c>
      <c r="G53" s="84" t="s">
        <v>159</v>
      </c>
      <c r="H53" s="56">
        <v>240</v>
      </c>
      <c r="I53" s="56">
        <v>100</v>
      </c>
      <c r="J53" s="56">
        <f t="shared" si="11"/>
        <v>140</v>
      </c>
      <c r="K53" s="21" t="s">
        <v>21</v>
      </c>
      <c r="L53" s="24" t="s">
        <v>22</v>
      </c>
      <c r="M53" s="25" t="s">
        <v>160</v>
      </c>
    </row>
    <row r="54" s="15" customFormat="1" ht="66" customHeight="1" spans="1:59">
      <c r="A54" s="67">
        <v>40</v>
      </c>
      <c r="B54" s="67" t="s">
        <v>161</v>
      </c>
      <c r="C54" s="21" t="s">
        <v>16</v>
      </c>
      <c r="D54" s="56" t="s">
        <v>51</v>
      </c>
      <c r="E54" s="56" t="s">
        <v>148</v>
      </c>
      <c r="F54" s="56" t="s">
        <v>162</v>
      </c>
      <c r="G54" s="67" t="s">
        <v>163</v>
      </c>
      <c r="H54" s="56">
        <v>60</v>
      </c>
      <c r="I54" s="56">
        <v>50</v>
      </c>
      <c r="J54" s="56">
        <f t="shared" si="11"/>
        <v>10</v>
      </c>
      <c r="K54" s="21" t="s">
        <v>21</v>
      </c>
      <c r="L54" s="24" t="s">
        <v>22</v>
      </c>
      <c r="M54" s="25" t="s">
        <v>160</v>
      </c>
    </row>
    <row r="55" s="15" customFormat="1" ht="25" customHeight="1" spans="1:59">
      <c r="A55" s="75" t="s">
        <v>164</v>
      </c>
      <c r="B55" s="76"/>
      <c r="C55" s="76"/>
      <c r="D55" s="76"/>
      <c r="E55" s="76"/>
      <c r="F55" s="76"/>
      <c r="G55" s="77"/>
      <c r="H55" s="85">
        <f>SUM(H51:H54)</f>
        <v>514</v>
      </c>
      <c r="I55" s="85">
        <f>SUM(I51:I54)</f>
        <v>250</v>
      </c>
      <c r="J55" s="85">
        <f>SUM(J51:J54)</f>
        <v>264</v>
      </c>
      <c r="K55" s="50"/>
      <c r="L55" s="86"/>
      <c r="M55" s="87"/>
    </row>
    <row r="56" s="5" customFormat="1" ht="45" customHeight="1" spans="1:59">
      <c r="A56" s="34">
        <v>41</v>
      </c>
      <c r="B56" s="88" t="s">
        <v>165</v>
      </c>
      <c r="C56" s="88" t="s">
        <v>16</v>
      </c>
      <c r="D56" s="88" t="s">
        <v>51</v>
      </c>
      <c r="E56" s="88" t="s">
        <v>52</v>
      </c>
      <c r="F56" s="88" t="s">
        <v>120</v>
      </c>
      <c r="G56" s="89" t="s">
        <v>166</v>
      </c>
      <c r="H56" s="90">
        <v>138</v>
      </c>
      <c r="I56" s="91">
        <v>40</v>
      </c>
      <c r="J56" s="91">
        <f t="shared" si="11"/>
        <v>98</v>
      </c>
      <c r="K56" s="91" t="s">
        <v>21</v>
      </c>
      <c r="L56" s="24" t="s">
        <v>22</v>
      </c>
      <c r="M56" s="25" t="s">
        <v>160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</row>
    <row r="57" s="5" customFormat="1" ht="45" customHeight="1" spans="1:59">
      <c r="A57" s="34">
        <v>42</v>
      </c>
      <c r="B57" s="88" t="s">
        <v>167</v>
      </c>
      <c r="C57" s="88" t="s">
        <v>16</v>
      </c>
      <c r="D57" s="88" t="s">
        <v>51</v>
      </c>
      <c r="E57" s="88" t="s">
        <v>52</v>
      </c>
      <c r="F57" s="88" t="s">
        <v>120</v>
      </c>
      <c r="G57" s="82" t="s">
        <v>168</v>
      </c>
      <c r="H57" s="90">
        <v>60</v>
      </c>
      <c r="I57" s="91">
        <v>17</v>
      </c>
      <c r="J57" s="91">
        <f t="shared" si="11"/>
        <v>43</v>
      </c>
      <c r="K57" s="91" t="s">
        <v>21</v>
      </c>
      <c r="L57" s="24" t="s">
        <v>22</v>
      </c>
      <c r="M57" s="25" t="s">
        <v>160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="5" customFormat="1" ht="45" customHeight="1" spans="1:59">
      <c r="A58" s="34">
        <v>43</v>
      </c>
      <c r="B58" s="88" t="s">
        <v>169</v>
      </c>
      <c r="C58" s="88" t="s">
        <v>16</v>
      </c>
      <c r="D58" s="88" t="s">
        <v>51</v>
      </c>
      <c r="E58" s="88" t="s">
        <v>52</v>
      </c>
      <c r="F58" s="88" t="s">
        <v>170</v>
      </c>
      <c r="G58" s="92" t="s">
        <v>171</v>
      </c>
      <c r="H58" s="93">
        <v>29.6</v>
      </c>
      <c r="I58" s="93">
        <v>8</v>
      </c>
      <c r="J58" s="91">
        <f t="shared" si="11"/>
        <v>21.6</v>
      </c>
      <c r="K58" s="91" t="s">
        <v>21</v>
      </c>
      <c r="L58" s="24" t="s">
        <v>22</v>
      </c>
      <c r="M58" s="25" t="s">
        <v>160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</row>
    <row r="59" s="5" customFormat="1" ht="25" customHeight="1" spans="1:59">
      <c r="A59" s="94" t="s">
        <v>172</v>
      </c>
      <c r="B59" s="95"/>
      <c r="C59" s="95"/>
      <c r="D59" s="95"/>
      <c r="E59" s="95"/>
      <c r="F59" s="95"/>
      <c r="G59" s="96"/>
      <c r="H59" s="97">
        <f t="shared" ref="H59:J59" si="12">SUM(H56:H58)</f>
        <v>227.6</v>
      </c>
      <c r="I59" s="97">
        <f t="shared" si="12"/>
        <v>65</v>
      </c>
      <c r="J59" s="97">
        <f t="shared" si="12"/>
        <v>162.6</v>
      </c>
      <c r="K59" s="91"/>
      <c r="L59" s="41"/>
      <c r="M59" s="41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</row>
    <row r="60" s="5" customFormat="1" ht="45" customHeight="1" spans="1:59">
      <c r="A60" s="34">
        <v>44</v>
      </c>
      <c r="B60" s="88" t="s">
        <v>173</v>
      </c>
      <c r="C60" s="88" t="s">
        <v>16</v>
      </c>
      <c r="D60" s="88" t="s">
        <v>51</v>
      </c>
      <c r="E60" s="88" t="s">
        <v>52</v>
      </c>
      <c r="F60" s="88" t="s">
        <v>156</v>
      </c>
      <c r="G60" s="98" t="s">
        <v>174</v>
      </c>
      <c r="H60" s="93">
        <v>156.8</v>
      </c>
      <c r="I60" s="93">
        <v>45</v>
      </c>
      <c r="J60" s="91">
        <f t="shared" ref="J60:J62" si="13">H60-I60</f>
        <v>111.8</v>
      </c>
      <c r="K60" s="91" t="s">
        <v>21</v>
      </c>
      <c r="L60" s="24" t="s">
        <v>22</v>
      </c>
      <c r="M60" s="25" t="s">
        <v>160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</row>
    <row r="61" s="5" customFormat="1" ht="45" customHeight="1" spans="1:59">
      <c r="A61" s="34">
        <v>45</v>
      </c>
      <c r="B61" s="88" t="s">
        <v>175</v>
      </c>
      <c r="C61" s="88" t="s">
        <v>16</v>
      </c>
      <c r="D61" s="88" t="s">
        <v>17</v>
      </c>
      <c r="E61" s="88" t="s">
        <v>18</v>
      </c>
      <c r="F61" s="88" t="s">
        <v>41</v>
      </c>
      <c r="G61" s="92" t="s">
        <v>176</v>
      </c>
      <c r="H61" s="93">
        <v>67</v>
      </c>
      <c r="I61" s="93">
        <v>20</v>
      </c>
      <c r="J61" s="91">
        <f t="shared" si="13"/>
        <v>47</v>
      </c>
      <c r="K61" s="91" t="s">
        <v>21</v>
      </c>
      <c r="L61" s="24" t="s">
        <v>22</v>
      </c>
      <c r="M61" s="25" t="s">
        <v>160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</row>
    <row r="62" s="5" customFormat="1" ht="45" customHeight="1" spans="1:59">
      <c r="A62" s="34">
        <v>46</v>
      </c>
      <c r="B62" s="88" t="s">
        <v>177</v>
      </c>
      <c r="C62" s="88" t="s">
        <v>16</v>
      </c>
      <c r="D62" s="88" t="s">
        <v>51</v>
      </c>
      <c r="E62" s="88" t="s">
        <v>52</v>
      </c>
      <c r="F62" s="88" t="s">
        <v>162</v>
      </c>
      <c r="G62" s="92" t="s">
        <v>178</v>
      </c>
      <c r="H62" s="93">
        <v>67</v>
      </c>
      <c r="I62" s="93">
        <v>20</v>
      </c>
      <c r="J62" s="91">
        <f t="shared" si="13"/>
        <v>47</v>
      </c>
      <c r="K62" s="91" t="s">
        <v>21</v>
      </c>
      <c r="L62" s="24" t="s">
        <v>22</v>
      </c>
      <c r="M62" s="25" t="s">
        <v>160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</row>
    <row r="63" s="5" customFormat="1" ht="25" customHeight="1" spans="1:59">
      <c r="A63" s="94" t="s">
        <v>179</v>
      </c>
      <c r="B63" s="95"/>
      <c r="C63" s="95"/>
      <c r="D63" s="95"/>
      <c r="E63" s="95"/>
      <c r="F63" s="95"/>
      <c r="G63" s="96"/>
      <c r="H63" s="97">
        <f t="shared" ref="H63:J63" si="14">SUM(H60:H62)</f>
        <v>290.8</v>
      </c>
      <c r="I63" s="97">
        <f t="shared" si="14"/>
        <v>85</v>
      </c>
      <c r="J63" s="97">
        <f t="shared" si="14"/>
        <v>205.8</v>
      </c>
      <c r="K63" s="91"/>
      <c r="L63" s="41"/>
      <c r="M63" s="41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</row>
    <row r="64" s="5" customFormat="1" ht="45" customHeight="1" spans="1:59">
      <c r="A64" s="34">
        <v>47</v>
      </c>
      <c r="B64" s="88" t="s">
        <v>180</v>
      </c>
      <c r="C64" s="88" t="s">
        <v>16</v>
      </c>
      <c r="D64" s="88" t="s">
        <v>51</v>
      </c>
      <c r="E64" s="88" t="s">
        <v>52</v>
      </c>
      <c r="F64" s="88" t="s">
        <v>120</v>
      </c>
      <c r="G64" s="89" t="s">
        <v>181</v>
      </c>
      <c r="H64" s="91">
        <v>100</v>
      </c>
      <c r="I64" s="91">
        <v>20</v>
      </c>
      <c r="J64" s="91">
        <f t="shared" ref="J64:J72" si="15">H64-I64</f>
        <v>80</v>
      </c>
      <c r="K64" s="91" t="s">
        <v>21</v>
      </c>
      <c r="L64" s="24" t="s">
        <v>22</v>
      </c>
      <c r="M64" s="25" t="s">
        <v>160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</row>
    <row r="65" s="5" customFormat="1" ht="24" customHeight="1" spans="1:59">
      <c r="A65" s="94" t="s">
        <v>182</v>
      </c>
      <c r="B65" s="95"/>
      <c r="C65" s="95"/>
      <c r="D65" s="95"/>
      <c r="E65" s="95"/>
      <c r="F65" s="95"/>
      <c r="G65" s="96"/>
      <c r="H65" s="99">
        <f t="shared" ref="H65:J65" si="16">SUM(H64:H64)</f>
        <v>100</v>
      </c>
      <c r="I65" s="99">
        <f t="shared" si="16"/>
        <v>20</v>
      </c>
      <c r="J65" s="99">
        <f t="shared" si="16"/>
        <v>80</v>
      </c>
      <c r="K65" s="91"/>
      <c r="L65" s="41"/>
      <c r="M65" s="41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</row>
    <row r="66" s="5" customFormat="1" ht="45" customHeight="1" spans="1:59">
      <c r="A66" s="34">
        <v>48</v>
      </c>
      <c r="B66" s="88" t="s">
        <v>183</v>
      </c>
      <c r="C66" s="88" t="s">
        <v>16</v>
      </c>
      <c r="D66" s="88" t="s">
        <v>51</v>
      </c>
      <c r="E66" s="88" t="s">
        <v>52</v>
      </c>
      <c r="F66" s="88" t="s">
        <v>106</v>
      </c>
      <c r="G66" s="89" t="s">
        <v>184</v>
      </c>
      <c r="H66" s="91">
        <v>100</v>
      </c>
      <c r="I66" s="91">
        <v>30</v>
      </c>
      <c r="J66" s="91">
        <f t="shared" si="15"/>
        <v>70</v>
      </c>
      <c r="K66" s="91" t="s">
        <v>21</v>
      </c>
      <c r="L66" s="24" t="s">
        <v>22</v>
      </c>
      <c r="M66" s="25" t="s">
        <v>160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</row>
    <row r="67" s="5" customFormat="1" ht="45" customHeight="1" spans="1:59">
      <c r="A67" s="34">
        <v>49</v>
      </c>
      <c r="B67" s="88" t="s">
        <v>185</v>
      </c>
      <c r="C67" s="88" t="s">
        <v>16</v>
      </c>
      <c r="D67" s="88" t="s">
        <v>51</v>
      </c>
      <c r="E67" s="88" t="s">
        <v>52</v>
      </c>
      <c r="F67" s="88" t="s">
        <v>186</v>
      </c>
      <c r="G67" s="92" t="s">
        <v>187</v>
      </c>
      <c r="H67" s="100">
        <v>36</v>
      </c>
      <c r="I67" s="93">
        <v>10</v>
      </c>
      <c r="J67" s="91">
        <f t="shared" si="15"/>
        <v>26</v>
      </c>
      <c r="K67" s="91" t="s">
        <v>21</v>
      </c>
      <c r="L67" s="24" t="s">
        <v>22</v>
      </c>
      <c r="M67" s="25" t="s">
        <v>160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</row>
    <row r="68" s="5" customFormat="1" ht="45" customHeight="1" spans="1:59">
      <c r="A68" s="34">
        <v>50</v>
      </c>
      <c r="B68" s="88" t="s">
        <v>188</v>
      </c>
      <c r="C68" s="88" t="s">
        <v>16</v>
      </c>
      <c r="D68" s="88" t="s">
        <v>51</v>
      </c>
      <c r="E68" s="88" t="s">
        <v>52</v>
      </c>
      <c r="F68" s="88" t="s">
        <v>189</v>
      </c>
      <c r="G68" s="92" t="s">
        <v>190</v>
      </c>
      <c r="H68" s="100">
        <v>50</v>
      </c>
      <c r="I68" s="100">
        <v>10</v>
      </c>
      <c r="J68" s="91">
        <f t="shared" si="15"/>
        <v>40</v>
      </c>
      <c r="K68" s="91" t="s">
        <v>21</v>
      </c>
      <c r="L68" s="24" t="s">
        <v>22</v>
      </c>
      <c r="M68" s="25" t="s">
        <v>160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</row>
    <row r="69" s="5" customFormat="1" ht="45" customHeight="1" spans="1:59">
      <c r="A69" s="34">
        <v>51</v>
      </c>
      <c r="B69" s="88" t="s">
        <v>191</v>
      </c>
      <c r="C69" s="88" t="s">
        <v>16</v>
      </c>
      <c r="D69" s="88" t="s">
        <v>51</v>
      </c>
      <c r="E69" s="88" t="s">
        <v>52</v>
      </c>
      <c r="F69" s="88" t="s">
        <v>156</v>
      </c>
      <c r="G69" s="89" t="s">
        <v>192</v>
      </c>
      <c r="H69" s="91">
        <v>20</v>
      </c>
      <c r="I69" s="91">
        <v>5</v>
      </c>
      <c r="J69" s="91">
        <f t="shared" si="15"/>
        <v>15</v>
      </c>
      <c r="K69" s="91" t="s">
        <v>21</v>
      </c>
      <c r="L69" s="24" t="s">
        <v>22</v>
      </c>
      <c r="M69" s="25" t="s">
        <v>160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</row>
    <row r="70" s="5" customFormat="1" ht="45" customHeight="1" spans="1:59">
      <c r="A70" s="34">
        <v>52</v>
      </c>
      <c r="B70" s="88" t="s">
        <v>193</v>
      </c>
      <c r="C70" s="88" t="s">
        <v>16</v>
      </c>
      <c r="D70" s="88" t="s">
        <v>51</v>
      </c>
      <c r="E70" s="88" t="s">
        <v>52</v>
      </c>
      <c r="F70" s="88" t="s">
        <v>170</v>
      </c>
      <c r="G70" s="92" t="s">
        <v>194</v>
      </c>
      <c r="H70" s="100">
        <v>28.5</v>
      </c>
      <c r="I70" s="93">
        <v>8</v>
      </c>
      <c r="J70" s="91">
        <f t="shared" si="15"/>
        <v>20.5</v>
      </c>
      <c r="K70" s="91" t="s">
        <v>21</v>
      </c>
      <c r="L70" s="24" t="s">
        <v>22</v>
      </c>
      <c r="M70" s="25" t="s">
        <v>160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</row>
    <row r="71" s="5" customFormat="1" ht="45" customHeight="1" spans="1:59">
      <c r="A71" s="34">
        <v>53</v>
      </c>
      <c r="B71" s="88" t="s">
        <v>195</v>
      </c>
      <c r="C71" s="88" t="s">
        <v>16</v>
      </c>
      <c r="D71" s="88" t="s">
        <v>51</v>
      </c>
      <c r="E71" s="88" t="s">
        <v>52</v>
      </c>
      <c r="F71" s="88" t="s">
        <v>28</v>
      </c>
      <c r="G71" s="92" t="s">
        <v>196</v>
      </c>
      <c r="H71" s="100">
        <v>26</v>
      </c>
      <c r="I71" s="100">
        <v>7</v>
      </c>
      <c r="J71" s="91">
        <f t="shared" si="15"/>
        <v>19</v>
      </c>
      <c r="K71" s="91" t="s">
        <v>21</v>
      </c>
      <c r="L71" s="24" t="s">
        <v>22</v>
      </c>
      <c r="M71" s="25" t="s">
        <v>160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</row>
    <row r="72" s="5" customFormat="1" ht="45" customHeight="1" spans="1:59">
      <c r="A72" s="34">
        <v>54</v>
      </c>
      <c r="B72" s="88" t="s">
        <v>197</v>
      </c>
      <c r="C72" s="88" t="s">
        <v>16</v>
      </c>
      <c r="D72" s="88" t="s">
        <v>51</v>
      </c>
      <c r="E72" s="88" t="s">
        <v>52</v>
      </c>
      <c r="F72" s="88" t="s">
        <v>198</v>
      </c>
      <c r="G72" s="92" t="s">
        <v>199</v>
      </c>
      <c r="H72" s="100">
        <v>40</v>
      </c>
      <c r="I72" s="100">
        <v>10</v>
      </c>
      <c r="J72" s="91">
        <f t="shared" si="15"/>
        <v>30</v>
      </c>
      <c r="K72" s="91" t="s">
        <v>21</v>
      </c>
      <c r="L72" s="24" t="s">
        <v>22</v>
      </c>
      <c r="M72" s="25" t="s">
        <v>160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</row>
    <row r="73" s="5" customFormat="1" ht="23" customHeight="1" spans="1:59">
      <c r="A73" s="94" t="s">
        <v>200</v>
      </c>
      <c r="B73" s="95"/>
      <c r="C73" s="95"/>
      <c r="D73" s="95"/>
      <c r="E73" s="95"/>
      <c r="F73" s="95"/>
      <c r="G73" s="96"/>
      <c r="H73" s="101">
        <f t="shared" ref="H73:J73" si="17">SUM(H66:H72)</f>
        <v>300.5</v>
      </c>
      <c r="I73" s="101">
        <f t="shared" si="17"/>
        <v>80</v>
      </c>
      <c r="J73" s="101">
        <f t="shared" si="17"/>
        <v>220.5</v>
      </c>
      <c r="K73" s="91"/>
      <c r="L73" s="41"/>
      <c r="M73" s="41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</row>
    <row r="74" s="5" customFormat="1" ht="45" customHeight="1" spans="1:59">
      <c r="A74" s="34">
        <v>55</v>
      </c>
      <c r="B74" s="88" t="s">
        <v>201</v>
      </c>
      <c r="C74" s="88" t="s">
        <v>16</v>
      </c>
      <c r="D74" s="88" t="s">
        <v>51</v>
      </c>
      <c r="E74" s="88" t="s">
        <v>202</v>
      </c>
      <c r="F74" s="88" t="s">
        <v>203</v>
      </c>
      <c r="G74" s="89" t="s">
        <v>204</v>
      </c>
      <c r="H74" s="91">
        <v>180</v>
      </c>
      <c r="I74" s="91">
        <v>50</v>
      </c>
      <c r="J74" s="91">
        <f t="shared" ref="J74:J80" si="18">H74-I74</f>
        <v>130</v>
      </c>
      <c r="K74" s="91" t="s">
        <v>21</v>
      </c>
      <c r="L74" s="24" t="s">
        <v>22</v>
      </c>
      <c r="M74" s="25" t="s">
        <v>160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</row>
    <row r="75" s="5" customFormat="1" ht="54" customHeight="1" spans="1:59">
      <c r="A75" s="34">
        <v>56</v>
      </c>
      <c r="B75" s="88" t="s">
        <v>205</v>
      </c>
      <c r="C75" s="88" t="s">
        <v>16</v>
      </c>
      <c r="D75" s="88" t="s">
        <v>51</v>
      </c>
      <c r="E75" s="88" t="s">
        <v>202</v>
      </c>
      <c r="F75" s="88" t="s">
        <v>206</v>
      </c>
      <c r="G75" s="102" t="s">
        <v>207</v>
      </c>
      <c r="H75" s="93">
        <v>175</v>
      </c>
      <c r="I75" s="93">
        <v>50</v>
      </c>
      <c r="J75" s="91">
        <f t="shared" si="18"/>
        <v>125</v>
      </c>
      <c r="K75" s="91" t="s">
        <v>21</v>
      </c>
      <c r="L75" s="24" t="s">
        <v>22</v>
      </c>
      <c r="M75" s="25" t="s">
        <v>160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</row>
    <row r="76" s="5" customFormat="1" ht="24" customHeight="1" spans="1:59">
      <c r="A76" s="94" t="s">
        <v>208</v>
      </c>
      <c r="B76" s="95"/>
      <c r="C76" s="95"/>
      <c r="D76" s="95"/>
      <c r="E76" s="95"/>
      <c r="F76" s="95"/>
      <c r="G76" s="96"/>
      <c r="H76" s="97">
        <f t="shared" ref="H76:J76" si="19">SUM(H74:H75)</f>
        <v>355</v>
      </c>
      <c r="I76" s="97">
        <f t="shared" si="19"/>
        <v>100</v>
      </c>
      <c r="J76" s="97">
        <f t="shared" si="19"/>
        <v>255</v>
      </c>
      <c r="K76" s="91"/>
      <c r="L76" s="41"/>
      <c r="M76" s="41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</row>
    <row r="77" s="5" customFormat="1" ht="45" customHeight="1" spans="1:59">
      <c r="A77" s="34">
        <v>57</v>
      </c>
      <c r="B77" s="88" t="s">
        <v>209</v>
      </c>
      <c r="C77" s="88" t="s">
        <v>16</v>
      </c>
      <c r="D77" s="88" t="s">
        <v>51</v>
      </c>
      <c r="E77" s="88" t="s">
        <v>52</v>
      </c>
      <c r="F77" s="88" t="s">
        <v>84</v>
      </c>
      <c r="G77" s="102" t="s">
        <v>210</v>
      </c>
      <c r="H77" s="91">
        <v>4.0068</v>
      </c>
      <c r="I77" s="91">
        <v>4.0068</v>
      </c>
      <c r="J77" s="91">
        <f t="shared" si="18"/>
        <v>0</v>
      </c>
      <c r="K77" s="91" t="s">
        <v>21</v>
      </c>
      <c r="L77" s="24" t="s">
        <v>22</v>
      </c>
      <c r="M77" s="25" t="s">
        <v>160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</row>
    <row r="78" s="5" customFormat="1" ht="45" customHeight="1" spans="1:59">
      <c r="A78" s="34">
        <v>58</v>
      </c>
      <c r="B78" s="88" t="s">
        <v>211</v>
      </c>
      <c r="C78" s="88" t="s">
        <v>16</v>
      </c>
      <c r="D78" s="88" t="s">
        <v>51</v>
      </c>
      <c r="E78" s="88" t="s">
        <v>52</v>
      </c>
      <c r="F78" s="88" t="s">
        <v>81</v>
      </c>
      <c r="G78" s="102" t="s">
        <v>210</v>
      </c>
      <c r="H78" s="91">
        <v>14.6952</v>
      </c>
      <c r="I78" s="91">
        <v>14.6952</v>
      </c>
      <c r="J78" s="91">
        <f t="shared" si="18"/>
        <v>0</v>
      </c>
      <c r="K78" s="91" t="s">
        <v>21</v>
      </c>
      <c r="L78" s="24" t="s">
        <v>22</v>
      </c>
      <c r="M78" s="25" t="s">
        <v>160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</row>
    <row r="79" s="5" customFormat="1" ht="45" customHeight="1" spans="1:59">
      <c r="A79" s="34">
        <v>59</v>
      </c>
      <c r="B79" s="88" t="s">
        <v>212</v>
      </c>
      <c r="C79" s="88" t="s">
        <v>16</v>
      </c>
      <c r="D79" s="88" t="s">
        <v>51</v>
      </c>
      <c r="E79" s="88" t="s">
        <v>52</v>
      </c>
      <c r="F79" s="88" t="s">
        <v>87</v>
      </c>
      <c r="G79" s="102" t="s">
        <v>210</v>
      </c>
      <c r="H79" s="91">
        <v>12.852</v>
      </c>
      <c r="I79" s="91">
        <v>12.852</v>
      </c>
      <c r="J79" s="91">
        <f t="shared" si="18"/>
        <v>0</v>
      </c>
      <c r="K79" s="91" t="s">
        <v>21</v>
      </c>
      <c r="L79" s="24" t="s">
        <v>22</v>
      </c>
      <c r="M79" s="25" t="s">
        <v>160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</row>
    <row r="80" s="5" customFormat="1" ht="45" customHeight="1" spans="1:59">
      <c r="A80" s="34">
        <v>60</v>
      </c>
      <c r="B80" s="88" t="s">
        <v>213</v>
      </c>
      <c r="C80" s="88" t="s">
        <v>16</v>
      </c>
      <c r="D80" s="88" t="s">
        <v>51</v>
      </c>
      <c r="E80" s="88" t="s">
        <v>52</v>
      </c>
      <c r="F80" s="88" t="s">
        <v>89</v>
      </c>
      <c r="G80" s="102" t="s">
        <v>210</v>
      </c>
      <c r="H80" s="103">
        <v>1.512</v>
      </c>
      <c r="I80" s="103">
        <v>1.512</v>
      </c>
      <c r="J80" s="91">
        <f t="shared" si="18"/>
        <v>0</v>
      </c>
      <c r="K80" s="91" t="s">
        <v>21</v>
      </c>
      <c r="L80" s="24" t="s">
        <v>22</v>
      </c>
      <c r="M80" s="25" t="s">
        <v>160</v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</row>
    <row r="81" s="5" customFormat="1" ht="45" customHeight="1" spans="1:59">
      <c r="A81" s="34">
        <v>61</v>
      </c>
      <c r="B81" s="88" t="s">
        <v>214</v>
      </c>
      <c r="C81" s="88" t="s">
        <v>16</v>
      </c>
      <c r="D81" s="88" t="s">
        <v>51</v>
      </c>
      <c r="E81" s="88" t="s">
        <v>52</v>
      </c>
      <c r="F81" s="88" t="s">
        <v>91</v>
      </c>
      <c r="G81" s="102" t="s">
        <v>210</v>
      </c>
      <c r="H81" s="91">
        <v>1.134</v>
      </c>
      <c r="I81" s="91">
        <v>1.134</v>
      </c>
      <c r="J81" s="91">
        <v>0</v>
      </c>
      <c r="K81" s="91" t="s">
        <v>21</v>
      </c>
      <c r="L81" s="24" t="s">
        <v>22</v>
      </c>
      <c r="M81" s="25" t="s">
        <v>160</v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</row>
    <row r="82" s="5" customFormat="1" ht="19" customHeight="1" spans="1:59">
      <c r="A82" s="94" t="s">
        <v>215</v>
      </c>
      <c r="B82" s="95"/>
      <c r="C82" s="95"/>
      <c r="D82" s="95"/>
      <c r="E82" s="95"/>
      <c r="F82" s="95"/>
      <c r="G82" s="96"/>
      <c r="H82" s="99">
        <f t="shared" ref="H82:J82" si="20">SUM(H77:H81)</f>
        <v>34.2</v>
      </c>
      <c r="I82" s="99">
        <f t="shared" si="20"/>
        <v>34.2</v>
      </c>
      <c r="J82" s="99">
        <f t="shared" si="20"/>
        <v>0</v>
      </c>
      <c r="K82" s="104"/>
      <c r="L82" s="41"/>
      <c r="M82" s="41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="5" customFormat="1" ht="36" customHeight="1" spans="1:59">
      <c r="A83" s="45" t="s">
        <v>216</v>
      </c>
      <c r="B83" s="72"/>
      <c r="C83" s="72"/>
      <c r="D83" s="72"/>
      <c r="E83" s="72"/>
      <c r="F83" s="72"/>
      <c r="G83" s="73"/>
      <c r="H83" s="39">
        <f>H82+H76+H73+H65+H63+H59+H55+H50+H43+H39+H31+H29+H23+H21+H19+H14</f>
        <v>4567.1</v>
      </c>
      <c r="I83" s="39">
        <f>I82+I76+I73+I65+I63+I59+I55+I50+I43+I39+I31+I29+I23+I21+I19+I14</f>
        <v>1534.2</v>
      </c>
      <c r="J83" s="39">
        <f>J82+J76+J73+J65+J63+J59+J55+J50+J43+J39+J31+J29+J23+J21+J19+J14</f>
        <v>3032.9</v>
      </c>
      <c r="K83" s="40"/>
      <c r="L83" s="41"/>
      <c r="M83" s="41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</sheetData>
  <mergeCells count="30">
    <mergeCell ref="I4:J4"/>
    <mergeCell ref="A14:G14"/>
    <mergeCell ref="A19:G19"/>
    <mergeCell ref="A21:G21"/>
    <mergeCell ref="A23:G23"/>
    <mergeCell ref="B29:G29"/>
    <mergeCell ref="A31:G31"/>
    <mergeCell ref="A39:G39"/>
    <mergeCell ref="A43:G43"/>
    <mergeCell ref="A50:G50"/>
    <mergeCell ref="A55:G55"/>
    <mergeCell ref="A59:G59"/>
    <mergeCell ref="A63:G63"/>
    <mergeCell ref="A65:G65"/>
    <mergeCell ref="A73:G73"/>
    <mergeCell ref="A76:G76"/>
    <mergeCell ref="A82:G82"/>
    <mergeCell ref="A83:G8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A1:M2"/>
  </mergeCells>
  <dataValidations count="1">
    <dataValidation allowBlank="1" showInputMessage="1" showErrorMessage="1" sqref="C40:C41"/>
  </dataValidations>
  <pageMargins left="0.75" right="0.75" top="1" bottom="1" header="0.5" footer="0.5"/>
  <pageSetup paperSize="9" scale="65" orientation="landscape" horizontalDpi="600"/>
  <headerFooter/>
  <ignoredErrors>
    <ignoredError sqref="A82:BG83 N77:BG81 B77:K81 A76:BG76 N74:BG75 B74:K75 A73:BG73 N66:BG72 B66:K72 A65:BG65 N64:BG64 B64:K64 A63:BG63 N60:BG62 B60:K62 A59:BG59 N56:BG58 B56:K58 A55:BG55 M51:BG54 A51:K54 A50:BG50 M44:BG49 A44:K49 A43:BG43 M40:BG42 A40:K42 A39:BG39 M32:BG38 A32:K38 A31:BG31 M30:BG30 A30:K30 A29:BG29 M24:BG28 A24:K28 A23:BG23 M22:BG22 A22:K22 A21:BG21 M20:BG20 A20:K20 A19:BG19 M15:BG18 A15:K18 A14:BG14 M6:BG13 A6:K13 A2:BG5 B1:BG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</cp:lastModifiedBy>
  <dcterms:created xsi:type="dcterms:W3CDTF">2025-12-09T06:07:00Z</dcterms:created>
  <dcterms:modified xsi:type="dcterms:W3CDTF">2025-12-29T02:10:42Z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FFA880A72CD647479930C00C46C0E318_13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